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P:\30167E70002\0100_Projektmanagement\0180_FbT\04_Tragwerksplaner\01_ Wettbewerb\2.2 Vergabeunterlagen\geschütz für Vergabeplattform\"/>
    </mc:Choice>
  </mc:AlternateContent>
  <xr:revisionPtr revIDLastSave="0" documentId="13_ncr:1_{967FCF96-5B87-41C4-9A69-B96C8F879EEE}" xr6:coauthVersionLast="47" xr6:coauthVersionMax="47" xr10:uidLastSave="{00000000-0000-0000-0000-000000000000}"/>
  <bookViews>
    <workbookView xWindow="-28920" yWindow="30" windowWidth="29040" windowHeight="17520" xr2:uid="{77AF4B8A-F887-44D2-BD51-7F6CBDD148CC}"/>
  </bookViews>
  <sheets>
    <sheet name="Anlage zu § 6 Tragwerksplanung" sheetId="1" r:id="rId1"/>
  </sheets>
  <definedNames>
    <definedName name="AWF_00">'Anlage zu § 6 Tragwerksplanung'!$K$3</definedName>
    <definedName name="AWF_000">'Anlage zu § 6 Tragwerksplanung'!$K$3</definedName>
    <definedName name="AWF_010">'Anlage zu § 6 Tragwerksplanung'!$L$3</definedName>
    <definedName name="AWF_020">'Anlage zu § 6 Tragwerksplanung'!$M$3</definedName>
    <definedName name="AWF_030">'Anlage zu § 6 Tragwerksplanung'!$N$3</definedName>
    <definedName name="AWF_040">'Anlage zu § 6 Tragwerksplanung'!$O$3</definedName>
    <definedName name="AWF_050">'Anlage zu § 6 Tragwerksplanung'!$P$3</definedName>
    <definedName name="AWF_060">'Anlage zu § 6 Tragwerksplanung'!$Q$3</definedName>
    <definedName name="AWF_070">'Anlage zu § 6 Tragwerksplanung'!$R$3</definedName>
    <definedName name="AWF_080">'Anlage zu § 6 Tragwerksplanung'!$S$3</definedName>
    <definedName name="AWF_090">'Anlage zu § 6 Tragwerksplanung'!$T$3</definedName>
    <definedName name="AWF_100">'Anlage zu § 6 Tragwerksplanung'!$U$3</definedName>
    <definedName name="AWF_110">'Anlage zu § 6 Tragwerksplanung'!$V$3</definedName>
    <definedName name="AWF_120">'Anlage zu § 6 Tragwerksplanung'!$W$3</definedName>
    <definedName name="AWF_130">'Anlage zu § 6 Tragwerksplanung'!$X$3</definedName>
    <definedName name="AWF_140">'Anlage zu § 6 Tragwerksplanung'!$Y$3</definedName>
    <definedName name="AWF_150">'Anlage zu § 6 Tragwerksplanung'!$Z$3</definedName>
    <definedName name="AWF_160">'Anlage zu § 6 Tragwerksplanung'!$AA$3</definedName>
    <definedName name="AWF_170">'Anlage zu § 6 Tragwerksplanung'!$AB$3</definedName>
    <definedName name="AWF_180">'Anlage zu § 6 Tragwerksplanung'!$AC$3</definedName>
    <definedName name="AWF_190">'Anlage zu § 6 Tragwerksplanung'!$AD$3</definedName>
    <definedName name="AWF_200">'Anlage zu § 6 Tragwerksplanung'!$AE$3</definedName>
    <definedName name="AWF_210">'Anlage zu § 6 Tragwerksplanung'!$AF$3</definedName>
    <definedName name="AWF_220">'Anlage zu § 6 Tragwerksplanung'!$AG$3</definedName>
    <definedName name="AWF_230">'Anlage zu § 6 Tragwerksplanung'!$AH$3</definedName>
    <definedName name="_xlnm.Print_Area" localSheetId="0">'Anlage zu § 6 Tragwerksplanung'!$A$6:$E$132</definedName>
    <definedName name="_xlnm.Print_Titles" localSheetId="0">'Anlage zu § 6 Tragwerksplanung'!$6:$7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6" i="1" l="1"/>
  <c r="C40" i="1" l="1"/>
  <c r="C36" i="1"/>
  <c r="C34" i="1" l="1"/>
  <c r="C85" i="1"/>
  <c r="C84" i="1"/>
  <c r="C66" i="1" l="1"/>
  <c r="C65" i="1"/>
  <c r="C64" i="1"/>
  <c r="C63" i="1"/>
  <c r="C11" i="1"/>
  <c r="C13" i="1"/>
  <c r="C21" i="1"/>
  <c r="E38" i="1"/>
  <c r="E39" i="1"/>
  <c r="C37" i="1"/>
  <c r="E36" i="1"/>
  <c r="C38" i="1"/>
  <c r="E28" i="1"/>
  <c r="E29" i="1"/>
  <c r="E27" i="1"/>
  <c r="C27" i="1"/>
  <c r="D87" i="1" l="1"/>
  <c r="E86" i="1"/>
  <c r="E85" i="1"/>
  <c r="E84" i="1"/>
  <c r="D68" i="1"/>
  <c r="E67" i="1"/>
  <c r="E66" i="1"/>
  <c r="E65" i="1"/>
  <c r="E64" i="1"/>
  <c r="E63" i="1"/>
  <c r="E40" i="1"/>
  <c r="E35" i="1"/>
  <c r="E34" i="1"/>
  <c r="D41" i="1"/>
  <c r="C20" i="1"/>
  <c r="D30" i="1"/>
  <c r="E26" i="1"/>
  <c r="E25" i="1"/>
  <c r="E24" i="1"/>
  <c r="E23" i="1"/>
  <c r="E22" i="1"/>
  <c r="E20" i="1"/>
  <c r="E41" i="1" l="1"/>
  <c r="E87" i="1"/>
  <c r="E68" i="1"/>
  <c r="E30" i="1"/>
  <c r="D17" i="1" l="1"/>
  <c r="D44" i="1" s="1"/>
  <c r="E16" i="1"/>
  <c r="E15" i="1"/>
  <c r="E14" i="1"/>
  <c r="E13" i="1"/>
  <c r="E12" i="1"/>
  <c r="E11" i="1"/>
  <c r="E17" i="1" l="1"/>
  <c r="E44" i="1" s="1"/>
</calcChain>
</file>

<file path=xl/sharedStrings.xml><?xml version="1.0" encoding="utf-8"?>
<sst xmlns="http://schemas.openxmlformats.org/spreadsheetml/2006/main" count="223" uniqueCount="134">
  <si>
    <t>Vertrag Nr.</t>
  </si>
  <si>
    <t>Leistungsstufe 1</t>
  </si>
  <si>
    <r>
      <t xml:space="preserve">Entwurfsunterlage - Bau </t>
    </r>
    <r>
      <rPr>
        <b/>
        <sz val="12"/>
        <rFont val="Arial"/>
        <family val="2"/>
      </rPr>
      <t>/ Bauunterlage</t>
    </r>
  </si>
  <si>
    <t>Grundleistungen der Vorplanung (LPH 2)</t>
  </si>
  <si>
    <t>BMI Richtwert
v.H.</t>
  </si>
  <si>
    <t>Beauftragung 
v.H.</t>
  </si>
  <si>
    <t>a)</t>
  </si>
  <si>
    <t>b)</t>
  </si>
  <si>
    <t>c)</t>
  </si>
  <si>
    <t>d)</t>
  </si>
  <si>
    <t>e)</t>
  </si>
  <si>
    <t>g)</t>
  </si>
  <si>
    <t>h)</t>
  </si>
  <si>
    <t>i)</t>
  </si>
  <si>
    <t>Zusammenfassen, Erläutern, Dokumentieren und Übergeben der Ergebnisse</t>
  </si>
  <si>
    <t>BIM-Anwendungsfälle (AwF)</t>
  </si>
  <si>
    <t>AwF 070</t>
  </si>
  <si>
    <t>AwF 090</t>
  </si>
  <si>
    <t>AwF 140</t>
  </si>
  <si>
    <t>AwF 150</t>
  </si>
  <si>
    <t>AwF 160</t>
  </si>
  <si>
    <t>AwF 170</t>
  </si>
  <si>
    <r>
      <t>Leistungserbringung</t>
    </r>
    <r>
      <rPr>
        <b/>
        <sz val="11"/>
        <color theme="1"/>
        <rFont val="Arial"/>
        <family val="2"/>
      </rPr>
      <t xml:space="preserve"> klassisch</t>
    </r>
    <r>
      <rPr>
        <sz val="11"/>
        <color theme="1"/>
        <rFont val="Arial"/>
        <family val="2"/>
      </rPr>
      <t xml:space="preserve"> (methodenneutral)</t>
    </r>
  </si>
  <si>
    <r>
      <t xml:space="preserve">Leistungserbringung mit </t>
    </r>
    <r>
      <rPr>
        <b/>
        <sz val="11"/>
        <color theme="1"/>
        <rFont val="Arial"/>
        <family val="2"/>
      </rPr>
      <t>BIM</t>
    </r>
  </si>
  <si>
    <t>X</t>
  </si>
  <si>
    <t>Grundleistungen der Entwurfsplanung (LPH 3)</t>
  </si>
  <si>
    <t>Objektbeschreibung, Erstellen des Erläuterungsberichts unter Verwendung des Musters 7 RLBau M-V mit Anlagen 1 und 2 unter Verwendung der Beiträge anderer fachlich Beteiligter</t>
  </si>
  <si>
    <t xml:space="preserve">d) </t>
  </si>
  <si>
    <t>f)</t>
  </si>
  <si>
    <r>
      <t>Zusammenfassen, Erläutern und Dokumentieren der Ergebnisse; Zusammenfassen der Unterlagen zur Entwurfsunterlage-Bau/Bauunterlage</t>
    </r>
    <r>
      <rPr>
        <sz val="11"/>
        <rFont val="Arial"/>
        <family val="2"/>
      </rPr>
      <t xml:space="preserve"> gemäß RBBau und Übergeben in vierfacher Ausfertigung</t>
    </r>
  </si>
  <si>
    <t>Grundleistungen der Genehmigungsplanung (LPH 4)</t>
  </si>
  <si>
    <t xml:space="preserve">b) </t>
  </si>
  <si>
    <t>Gesamtsumme Leistungsstufe 1</t>
  </si>
  <si>
    <t>Nr.</t>
  </si>
  <si>
    <t>Besondere Leistungen für die Leistungsstufe 1</t>
  </si>
  <si>
    <t>Beauftragung</t>
  </si>
  <si>
    <t>v. H.-Satz / pauschal / zum Nachweis</t>
  </si>
  <si>
    <t>1.</t>
  </si>
  <si>
    <t>2.</t>
  </si>
  <si>
    <t>3.</t>
  </si>
  <si>
    <t>4.</t>
  </si>
  <si>
    <t>5.</t>
  </si>
  <si>
    <t>Leistungsstufe 2</t>
  </si>
  <si>
    <t>Ausführungsplanung</t>
  </si>
  <si>
    <t>Grundleistungen für die Ausführungsplanung (LPH 5)</t>
  </si>
  <si>
    <t>Besondere Leistungen für die Leistungsstufe 2</t>
  </si>
  <si>
    <t>Leistungsstufe 3</t>
  </si>
  <si>
    <t>Vorbereitung und Mitwirkung bei der Vergabe</t>
  </si>
  <si>
    <t>Grundleistungen für die Vorbereitung der Vergabe (LPH 6)</t>
  </si>
  <si>
    <r>
      <t xml:space="preserve">Summe </t>
    </r>
    <r>
      <rPr>
        <sz val="11"/>
        <rFont val="Arial"/>
        <family val="2"/>
      </rPr>
      <t>(maximal: 10,0 v. H. gem. HOAI)</t>
    </r>
  </si>
  <si>
    <t>Besondere Leistungen für die Leistungsstufe 3</t>
  </si>
  <si>
    <t>Leistungsstufe 4</t>
  </si>
  <si>
    <t>Objektüberwachung (Bauüberwachung) und Dokumentation</t>
  </si>
  <si>
    <t>Besondere Leistungen für die Leistungsstufe 4</t>
  </si>
  <si>
    <t>Leistungsstufe 5</t>
  </si>
  <si>
    <t>Objektbetreuung</t>
  </si>
  <si>
    <t>Besondere Leistungen für die Leistungsstufe 5</t>
  </si>
  <si>
    <t>6.</t>
  </si>
  <si>
    <t>Gesamtsumme Grundleistungen</t>
  </si>
  <si>
    <t>Mitwirken beim Einreichen der Vorlagen einschließlich der noch notwendigen Verhandlungen mit den Behörden</t>
  </si>
  <si>
    <t>7.</t>
  </si>
  <si>
    <t>Erhöhter Detaillierungsgrad des 3D-Datenmodells</t>
  </si>
  <si>
    <t xml:space="preserve"> </t>
  </si>
  <si>
    <t/>
  </si>
  <si>
    <t>Beraten in statisch-konstruktiver Hinsicht unter Berücksichtigung der Belange der Standsicherheit, der Gebrauchsfähigkeit und der Wirtschaftlichkeit</t>
  </si>
  <si>
    <t>Mitwirken bei dem Erarbeiten eines Planungskonzepts einschließlich Untersuchung der Lösungsmöglichkeiten des Tragwerks unter gleichen Objektbedingungen mit skizzenhafter Darstellung, Klärung und Angabe der für das Tragwerk wesentlichen konstruktiven Festlegungen für zum Beispiel Baustoffe, Bauarten und Herstellungsverfahren, Konstruktionsraster und Gründungsart</t>
  </si>
  <si>
    <t>Analysieren der Grundlagen</t>
  </si>
  <si>
    <t xml:space="preserve">Mitwirken bei dem Erarbeiten eines Planungskonzepts unter Verwendung des bauteilorientierten 3D-Datenmodells, einschließlich Untersuchung der Lösungsmöglichkeiten des Tragwerks unter gleichen Objektbedingungen mit skizzenhafter Darstellung, Klärung und Angabe der für das Tragwerk wesentlichen konstruktiven Festlegungen für zum Beispiel Baustoffe, Bauarten und Herstellungsverfahren, Konstruktionsraster und Gründungsart
Modellorientierte Zuarbeit zum 3D-Datenmodell in dem der Planungsphase und dem BIM-Anwendungsumfang entsprechenden geometrischen und alphanumerischen Detailierungsgrad (Erstellen der Eigenschaftsdatensätze) zur Integration in das bauteilorientierte Referenzmodell der Objektplanung, einschließlich Ableitung erforderlicher Datensichten (2D-Pläne, Tabellen etc.) </t>
  </si>
  <si>
    <t>Mitwirken bei der Kostenschätzung und bei der Terminplanung</t>
  </si>
  <si>
    <t>Mitwirken bei Vorverhandlungen mit Behörden und anderen an der Planung fachlich Beteiligten über die Genehmigungsfähigkeit</t>
  </si>
  <si>
    <t>Mitwirken bei Verhandlungen mit Behörden und anderen an der Planung fachlich Beteiligten über die Genehmigungsfähigkeit</t>
  </si>
  <si>
    <r>
      <t xml:space="preserve">Summe </t>
    </r>
    <r>
      <rPr>
        <sz val="11"/>
        <rFont val="Arial"/>
        <family val="2"/>
      </rPr>
      <t>(maximal: 15,0 v. H. gem. HOAI)</t>
    </r>
  </si>
  <si>
    <t>Mitwirken bei der Objektbeschreibung bzw. beim Erläuterungsbericht unter Verwendung des Musters 7</t>
  </si>
  <si>
    <t>Mitwirken beim Vergleich der Kostenberechnung mit der Kostenschätzung</t>
  </si>
  <si>
    <t>mit zeichnerischer Darstellung</t>
  </si>
  <si>
    <t>Überschlägige statische Berechnung und Bemessung</t>
  </si>
  <si>
    <t>und Ableitung der Datensichten (2D-Pläne, Tabellen) aus dem 3D-Datenmodell</t>
  </si>
  <si>
    <t>Erarbeiten der Tragwerkslösung unter Beachtung der durch die Objektplanung integrierten Fachplanungen, bis zum konkreten Entwurf</t>
  </si>
  <si>
    <t>Erarbeiten der Tragwerkslösung am bauteilorientierten 3D-Datenmodell unter Beachtung der durch die Objektplanung anhand von Koordinationsmodellen integrierten Fachplanungen, 3D-Modellierungstiefe in dem für die Ableitung von 2D-Zeichnungen erforderlichen Umfang und Detaillierungsgrad</t>
  </si>
  <si>
    <t>Überschlägiges Ermitteln der Betonstahlmengen im Stahlbetonbau, der Stahlmengen im Stahlbau und der Holzmengen im Ingenieurholzbau</t>
  </si>
  <si>
    <r>
      <t>Summe</t>
    </r>
    <r>
      <rPr>
        <sz val="11"/>
        <rFont val="Arial"/>
        <family val="2"/>
      </rPr>
      <t xml:space="preserve"> (maximal: 30,0 v. H. gem. HOAI)</t>
    </r>
  </si>
  <si>
    <t>Vervollständigen und Berichtigen der Berechnungen und Pläne nach Maßgabe der Ergebnisse des bauaufsichtlichen Verfahrens</t>
  </si>
  <si>
    <t>Vervollständigen und Berichtigen der Berechnungen,des eigenen 3D-Datenmodells sowie abzuleitender Datensichten nach Maßgabe der Ergebnisse des bauaufsichtlichen Verfahrens</t>
  </si>
  <si>
    <t>Aufstellen der prüffähigen statischen Berechnungen für das Tragwerk unter Berücksichtigung der vorgegebenen bauphysikalischen Anforderungen</t>
  </si>
  <si>
    <t>Zusammenstellen der Unterlagen der Tragwerksplanung zur Genehmigung und übergeben der Unterlagen in .....-facher Ausfertigung</t>
  </si>
  <si>
    <t>Zusammenstellen bzw. erforderliches Ableiten aus dem 3D-Datenmodell der Unterlagen der Tragwerksplanung zur Genehmigung und übergeben der Unterlagen in .....-facher Ausfertigung</t>
  </si>
  <si>
    <t xml:space="preserve">Anfertigen der Positionspläne für das Tragwerk </t>
  </si>
  <si>
    <t>oder Eintragen der statischen Positionen, der Tragwerksabmessungen, der Verkehrslasten, der Art und Güte der Baustoffe und der Besonderheiten der Konstruktionen in die Entwurfszeichnungen des Objektplaners</t>
  </si>
  <si>
    <t>Aufstellen der prüffähigen statischen Berechnungen für das Tragwerk unter Berücksichtigung der vorgegebenen bauphysikalischen Anforderungen - auf der Grundlage des mit den anderen Planungsbeteiligten koordinierten 3D-Datenmodells</t>
  </si>
  <si>
    <t>Ableitung der 2D-Positionspläne für das Tragwerk aus dem eigenen 3D-Datenmodell. Dafür Fortschreiben der Eigenschaftsdatensätze in der für die Leistungsstufe/-phase erforderlichen Planungstiefe (Umfang und Detaillierungsgrad)</t>
  </si>
  <si>
    <t>oder modellorientierte Zuarbeit zum 3D-Datenmodell der Objektplanung, insbesondere der statischen Positionen, der Tragwerksabmessungen, der Verkehrslasten, der Art und Güte der Baustoffe und der Besonderheiten der Konstruktionen</t>
  </si>
  <si>
    <t>Abstimmen mit Prüfämtern und Prüfingenieuren oder Eigenkontrolle unter Einbeziehung des Auftraggebers</t>
  </si>
  <si>
    <t>Vorgezogene prüfbare und für die Ausführung geeignete Berechnung wesentlicher tragender Teile</t>
  </si>
  <si>
    <t>Nachweise zur Erdbebensicherung (vereinfachter und/oder genauer rechnerischer Nachweis)</t>
  </si>
  <si>
    <t>Erstellen eines BIM-Abwicklungsplans</t>
  </si>
  <si>
    <t>Durcharbeiten der Ergebnisse der Leistungsphasen 3 und 4 unter Beachtung der durch die Objektplanung integrierten Fachplanungen</t>
  </si>
  <si>
    <t>Anfertigen der Schalpläne durch Ableitung aus dem mit der Objektplanung koordinierten eigenen 3D-Datenmodell.</t>
  </si>
  <si>
    <t>Anfertigen der Schalpläne in Ergänzung der fertig gestellten Ausführungspläne des Objektplaners</t>
  </si>
  <si>
    <r>
      <t xml:space="preserve">b) </t>
    </r>
    <r>
      <rPr>
        <vertAlign val="superscript"/>
        <sz val="10"/>
        <color theme="1"/>
        <rFont val="Arial"/>
        <family val="2"/>
      </rPr>
      <t>2</t>
    </r>
  </si>
  <si>
    <t>Zeichnerische Darstellung der Konstruktionen mit Einbau- und Verlegeanweisungen, zum Beispiel Bewehrungspläne, Stahlbau- oder Holzkonstruktionspläne mit Leitdetails (keine Werkstattzeichnungen)</t>
  </si>
  <si>
    <t>Zeichnerische Darstellung durch Ableitung aus dem eigenen 3D-Datenmodell 
der Konstruktionen mit Einbau- und Verlegeanweisungen, zum Beispiel Bewehrungspläne, Stahlbau- oder Holzkonstruktionspläne mit Leitdetails (keine Werkstattzeichnungen)</t>
  </si>
  <si>
    <t>Aufstellen von Stahl- oder Stücklisten als Ergänzung zur zeichnerischen Darstellung der Konstruktionen mit Stahlmengenermittlung</t>
  </si>
  <si>
    <t>Aufstellen von Stahl- oder Stücklisten durch Ableitung aus dem eigenen 3D-Datenmodell als Ergänzung zur zeichnerischen Darstellung der Konstruktionen mit Stahlmengenermittlung</t>
  </si>
  <si>
    <t>Fortführen der Abstimmung mit Prüfämtern und Prüfingenieuren oder Eigenkontrolle</t>
  </si>
  <si>
    <r>
      <t xml:space="preserve">Gesamtsumme Leistungsstufe 2 </t>
    </r>
    <r>
      <rPr>
        <sz val="11"/>
        <rFont val="Arial"/>
        <family val="2"/>
      </rPr>
      <t>(max. 40,0 v. H. gem. HOAI), (max. 30,00 v.H. gemäß §51 Absatz 2 HOAI), (max. 44,00 v.H. gemäß § 51 Absatz 4 HOAI)</t>
    </r>
  </si>
  <si>
    <t>Ermitteln der Betonstahlmengen im Stahlbetonbau, der Stahlmengen im Stahlbau und der Holzmengen im Ingenieurholzbau als Ergebnis der Ausführungsplanung und als Beitrag zur Mengenermittlung des Objektplaners</t>
  </si>
  <si>
    <t>Ermitteln der Betonstahlmengen im Stahlbetonbau, der Stahlmengen im Stahlbau und der Holzmengen im Ingenieurholzbau als Ergebnis der Ausführungsplanung und als Beitrag zur Mengenermittlung des Objektplaners
Ermitteln der Mengen auf Grundlage des eigenen 3D-Datenmodells</t>
  </si>
  <si>
    <r>
      <t xml:space="preserve">Summe </t>
    </r>
    <r>
      <rPr>
        <sz val="11"/>
        <rFont val="Arial"/>
        <family val="2"/>
      </rPr>
      <t>(maximal: 2,0 v. H. gem. HOAI)</t>
    </r>
  </si>
  <si>
    <t>Überschlägiges Ermitteln der Mengen der konstruktiven Stahlteile und statisch erforderlichen Verbindungs- und Befestigungsmittel im Ingenieurholzbau</t>
  </si>
  <si>
    <t>Überschlägiges Ermitteln der Mengen der konstruktiven Stahlteile und statisch erforderlichen Verbindungs- und Befestigungsmittel im Ingenieurholzbau
Ermitteln der Mengen auf Grundlage des eigenen 3D-Datenmodells</t>
  </si>
  <si>
    <t>Mitwirken beim Erstellen der Leistungsbeschreibung als Ergänzung zu den Mengenermittlungen als Grundlage für das Leistungsverzeichnis des Tragwerks</t>
  </si>
  <si>
    <t>Mitwirkung bei der Prüfung der Angebote</t>
  </si>
  <si>
    <t>Ingenieurtechnische Kontrolle der Ausführung des Tragwerks auf Übereinstimmung mit den geprüften statischen Unterlagen</t>
  </si>
  <si>
    <t>Nur bei Baumaßnahmen der Gaststreitkräfte</t>
  </si>
  <si>
    <t>Sofern nur Schalpläne in Auftrag gegeben werden, ist diese Leistung mit 20 v.H. zu bewerten (§ 51 Absatz 3 HOAI)</t>
  </si>
  <si>
    <t>8.</t>
  </si>
  <si>
    <t>Digitale Erfassung von Bestandsgebäuden oder Grundstücksinformationen
Umsetzung des Anwendungsfalls 010 gemäß der projektspezifischen AIA</t>
  </si>
  <si>
    <t>Fortgesetztes Bereitstellen eines virtuellen Projektraums (PKMS/CDE)
       mit Aufgabenmanagementsystem</t>
  </si>
  <si>
    <t>Bereitstellen eines virtuellen Projektraums (PKMS/CDE)
        mit Aufgabenmanagementsystem</t>
  </si>
  <si>
    <t>Aufstellen eines Lastplanes als Grundlage für die Baugrundbeurteilung</t>
  </si>
  <si>
    <t>Konstruktion und Nachweise der Anschlüsse im Stahl- und Holzbau</t>
  </si>
  <si>
    <t>Durcharbeiten der Ergebnisse der Leistungsphasen 3 und 4 am bauteilorientierten 3D-Datenmodell unter Beachtung der durch die Objektplanung anhand von Koordinationsmodellen integrierten Fachplanungen
Fortschreiben der Eigenschaftsdatensätze in der für die Leistungsstufe/-phase erforderlichen Planungstiefe (Umfang und Detaillierungsgrad)</t>
  </si>
  <si>
    <t>Nachweise zum konstruktiven Brandschutz</t>
  </si>
  <si>
    <t>Analysieren der Grundlagen, Abstimmen zum Einsatz von Modellierungs- und Prüfwerkzeugen und zum Datenaustausch (BIM/ CAD Pilottest), Mitwirken bei der Fortschreibung des projektspezifischen BAP</t>
  </si>
  <si>
    <t>Mitwirken bei der Kostenberechnung und bei der Terminplanung unter Verwendung des Musters 6</t>
  </si>
  <si>
    <t>Mitwirken bei der Kostenberechnung auf Basis der aus den digitalen Modellen abgeleiteten Mengen und unter Berücksichtigung der im Modell festgelegten Qualität und bei der Terminplanung unter Verwendung des Musters 6</t>
  </si>
  <si>
    <t>9.</t>
  </si>
  <si>
    <t>Mitwirkung bei leistungsbereichsübergreifender Konsistenz- und Kollisionsprüfung Umsetzung des Anwendungsfalls 050 gemäß der projektspezifischen AIA</t>
  </si>
  <si>
    <t>Mitwirkung bei leistungsbereichsübergreifender Konsistenz- und Kollisionsprüfung Umsetzung des Anwendungsfalls 050 gemäß der projektspezifischen AIA
Bereitstellen eines koordinierten Datenmodells für die Ausführung</t>
  </si>
  <si>
    <t>Erhöhter Detaillierungsgrad des 3D-Datenmodells (z.B. über den Maßstab 1:100 hinaus oder Übernahme von TGA-Objekten wie Heiz- und Kälteleitungen in das eigene Fachmodell)</t>
  </si>
  <si>
    <t>Ergänzung der Modellelemente um betriebsrelevante Eigenschaften der Tragwerksplanung</t>
  </si>
  <si>
    <t>10.</t>
  </si>
  <si>
    <t>26D12026G</t>
  </si>
  <si>
    <t>Mitwirken bei der Attributierung der Bauteile nach besonderen Anforderungen des Bauherrn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</si>
</sst>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Red]\-0.00\ "/>
    <numFmt numFmtId="165" formatCode="&quot;AwF &quot;000"/>
    <numFmt numFmtId="166" formatCode="0.0"/>
  </numFmts>
  <fonts count="17" x14ac:knownFonts="1">
    <font>
      <sz val="11"/>
      <color theme="1"/>
      <name val="Arial"/>
      <family val="2"/>
    </font>
    <font>
      <sz val="10"/>
      <name val="Arial"/>
      <family val="2"/>
    </font>
    <font>
      <b/>
      <sz val="13"/>
      <name val="Arial"/>
      <family val="2"/>
    </font>
    <font>
      <b/>
      <sz val="11"/>
      <name val="Arial"/>
      <family val="2"/>
    </font>
    <font>
      <b/>
      <sz val="12"/>
      <name val="Arial"/>
      <family val="2"/>
    </font>
    <font>
      <b/>
      <sz val="9"/>
      <name val="Arial"/>
      <family val="2"/>
    </font>
    <font>
      <sz val="11"/>
      <name val="Arial"/>
      <family val="2"/>
    </font>
    <font>
      <sz val="10"/>
      <color theme="1"/>
      <name val="Arial"/>
      <family val="2"/>
    </font>
    <font>
      <sz val="5"/>
      <color theme="1"/>
      <name val="Arial"/>
      <family val="2"/>
    </font>
    <font>
      <sz val="8"/>
      <color rgb="FF000000"/>
      <name val="Segoe UI"/>
      <family val="2"/>
    </font>
    <font>
      <sz val="11"/>
      <color theme="1"/>
      <name val="Arial"/>
      <family val="2"/>
    </font>
    <font>
      <b/>
      <sz val="11"/>
      <color theme="1"/>
      <name val="Arial"/>
      <family val="2"/>
    </font>
    <font>
      <sz val="9"/>
      <name val="Arial"/>
      <family val="2"/>
    </font>
    <font>
      <b/>
      <sz val="10"/>
      <name val="Arial"/>
      <family val="2"/>
    </font>
    <font>
      <vertAlign val="superscript"/>
      <sz val="10"/>
      <name val="Arial"/>
      <family val="2"/>
    </font>
    <font>
      <sz val="7"/>
      <name val="Arial"/>
      <family val="2"/>
    </font>
    <font>
      <vertAlign val="superscript"/>
      <sz val="10"/>
      <color theme="1"/>
      <name val="Arial"/>
      <family val="2"/>
    </font>
  </fonts>
  <fills count="3">
    <fill>
      <patternFill patternType="none"/>
    </fill>
    <fill>
      <patternFill patternType="gray125"/>
    </fill>
    <fill>
      <patternFill patternType="solid">
        <fgColor rgb="FFFFFF0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207">
    <xf numFmtId="0" fontId="0" fillId="0" borderId="0" xfId="0"/>
    <xf numFmtId="0" fontId="0" fillId="0" borderId="0" xfId="0" applyProtection="1">
      <protection locked="0"/>
    </xf>
    <xf numFmtId="0" fontId="2" fillId="0" borderId="0" xfId="0" applyFont="1" applyAlignment="1">
      <alignment horizontal="center"/>
    </xf>
    <xf numFmtId="0" fontId="0" fillId="0" borderId="0" xfId="0" applyAlignment="1">
      <alignment horizontal="right"/>
    </xf>
    <xf numFmtId="0" fontId="3" fillId="2" borderId="1" xfId="0" applyFont="1" applyFill="1" applyBorder="1" applyAlignment="1" applyProtection="1">
      <alignment horizontal="center"/>
      <protection locked="0"/>
    </xf>
    <xf numFmtId="0" fontId="3" fillId="0" borderId="2" xfId="0" applyFont="1" applyBorder="1" applyProtection="1">
      <protection locked="0"/>
    </xf>
    <xf numFmtId="0" fontId="3" fillId="0" borderId="3" xfId="0" applyFont="1" applyBorder="1" applyProtection="1">
      <protection locked="0"/>
    </xf>
    <xf numFmtId="0" fontId="4" fillId="0" borderId="3" xfId="0" applyFont="1" applyBorder="1"/>
    <xf numFmtId="0" fontId="3" fillId="0" borderId="3" xfId="0" applyFont="1" applyBorder="1"/>
    <xf numFmtId="0" fontId="3" fillId="0" borderId="4" xfId="0" applyFont="1" applyBorder="1"/>
    <xf numFmtId="0" fontId="3" fillId="0" borderId="5" xfId="0" applyFont="1" applyBorder="1" applyProtection="1">
      <protection locked="0"/>
    </xf>
    <xf numFmtId="0" fontId="3" fillId="0" borderId="6" xfId="0" applyFont="1" applyBorder="1" applyProtection="1">
      <protection locked="0"/>
    </xf>
    <xf numFmtId="0" fontId="4" fillId="0" borderId="6" xfId="0" applyFont="1" applyBorder="1" applyProtection="1">
      <protection locked="0"/>
    </xf>
    <xf numFmtId="0" fontId="3" fillId="0" borderId="6" xfId="0" applyFont="1" applyBorder="1"/>
    <xf numFmtId="0" fontId="3" fillId="0" borderId="7" xfId="0" applyFont="1" applyBorder="1"/>
    <xf numFmtId="0" fontId="0" fillId="0" borderId="2" xfId="0" applyBorder="1" applyProtection="1">
      <protection locked="0"/>
    </xf>
    <xf numFmtId="0" fontId="0" fillId="0" borderId="8" xfId="0" applyBorder="1" applyProtection="1">
      <protection locked="0"/>
    </xf>
    <xf numFmtId="0" fontId="3" fillId="0" borderId="0" xfId="0" applyFont="1" applyAlignment="1">
      <alignment vertical="center"/>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0" fillId="2" borderId="11" xfId="0" applyFill="1" applyBorder="1" applyProtection="1">
      <protection locked="0"/>
    </xf>
    <xf numFmtId="0" fontId="0" fillId="2" borderId="12" xfId="0" applyFill="1" applyBorder="1" applyAlignment="1" applyProtection="1">
      <alignment vertical="center"/>
      <protection locked="0"/>
    </xf>
    <xf numFmtId="2" fontId="6" fillId="0" borderId="13" xfId="0" applyNumberFormat="1" applyFont="1" applyBorder="1" applyAlignment="1">
      <alignment horizontal="center" vertical="center"/>
    </xf>
    <xf numFmtId="2" fontId="6" fillId="0" borderId="14" xfId="0" applyNumberFormat="1" applyFont="1" applyBorder="1" applyAlignment="1" applyProtection="1">
      <alignment horizontal="center" vertical="center"/>
      <protection locked="0"/>
    </xf>
    <xf numFmtId="0" fontId="0" fillId="2" borderId="15" xfId="0" applyFill="1" applyBorder="1" applyProtection="1">
      <protection locked="0"/>
    </xf>
    <xf numFmtId="0" fontId="0" fillId="2" borderId="16" xfId="0" applyFill="1" applyBorder="1" applyAlignment="1" applyProtection="1">
      <alignment vertical="center"/>
      <protection locked="0"/>
    </xf>
    <xf numFmtId="0" fontId="6" fillId="0" borderId="16" xfId="0" applyFont="1" applyBorder="1" applyAlignment="1">
      <alignment wrapText="1"/>
    </xf>
    <xf numFmtId="2" fontId="6" fillId="0" borderId="17" xfId="0" applyNumberFormat="1" applyFont="1" applyBorder="1" applyAlignment="1">
      <alignment horizontal="center" vertical="center"/>
    </xf>
    <xf numFmtId="0" fontId="1" fillId="2" borderId="16" xfId="0" applyFont="1" applyFill="1" applyBorder="1" applyAlignment="1" applyProtection="1">
      <alignment vertical="center"/>
      <protection locked="0"/>
    </xf>
    <xf numFmtId="0" fontId="6" fillId="0" borderId="0" xfId="0" applyFont="1" applyAlignment="1">
      <alignment horizontal="justify" wrapText="1"/>
    </xf>
    <xf numFmtId="0" fontId="0" fillId="0" borderId="21" xfId="0" applyBorder="1" applyProtection="1">
      <protection locked="0"/>
    </xf>
    <xf numFmtId="0" fontId="0" fillId="0" borderId="22" xfId="0" applyBorder="1" applyProtection="1">
      <protection locked="0"/>
    </xf>
    <xf numFmtId="0" fontId="3" fillId="0" borderId="1" xfId="0" applyFont="1" applyBorder="1" applyAlignment="1">
      <alignment horizontal="right" wrapText="1"/>
    </xf>
    <xf numFmtId="2" fontId="3" fillId="0" borderId="23" xfId="0" applyNumberFormat="1" applyFont="1" applyBorder="1" applyAlignment="1">
      <alignment horizontal="center"/>
    </xf>
    <xf numFmtId="164" fontId="3" fillId="0" borderId="1" xfId="0" applyNumberFormat="1" applyFont="1" applyBorder="1" applyAlignment="1">
      <alignment horizontal="center"/>
    </xf>
    <xf numFmtId="0" fontId="3" fillId="0" borderId="0" xfId="0" applyFont="1" applyFill="1" applyBorder="1" applyAlignment="1" applyProtection="1">
      <alignment horizontal="center"/>
      <protection locked="0"/>
    </xf>
    <xf numFmtId="0" fontId="7" fillId="0" borderId="0" xfId="0" applyFont="1" applyProtection="1">
      <protection locked="0"/>
    </xf>
    <xf numFmtId="165" fontId="0" fillId="0" borderId="0" xfId="0" applyNumberFormat="1" applyAlignment="1">
      <alignment horizontal="left" textRotation="90"/>
    </xf>
    <xf numFmtId="0" fontId="8" fillId="0" borderId="0" xfId="0" applyFont="1" applyAlignment="1">
      <alignment textRotation="90"/>
    </xf>
    <xf numFmtId="49" fontId="0" fillId="0" borderId="0" xfId="0" applyNumberFormat="1" applyAlignment="1">
      <alignment vertical="top" wrapText="1"/>
    </xf>
    <xf numFmtId="0" fontId="0" fillId="0" borderId="0" xfId="0" applyAlignment="1">
      <alignment horizontal="left"/>
    </xf>
    <xf numFmtId="0" fontId="6" fillId="0" borderId="12" xfId="0" applyFont="1" applyBorder="1" applyAlignment="1">
      <alignment vertical="center" wrapText="1"/>
    </xf>
    <xf numFmtId="0" fontId="6" fillId="0" borderId="16" xfId="0" applyFont="1" applyBorder="1" applyAlignment="1">
      <alignment vertical="center" wrapText="1"/>
    </xf>
    <xf numFmtId="0" fontId="0" fillId="2" borderId="24" xfId="0" applyFill="1" applyBorder="1" applyProtection="1">
      <protection locked="0"/>
    </xf>
    <xf numFmtId="0" fontId="0" fillId="0" borderId="0" xfId="0" applyAlignment="1">
      <alignment vertical="center"/>
    </xf>
    <xf numFmtId="0" fontId="6" fillId="0" borderId="16" xfId="0" applyFont="1" applyBorder="1" applyAlignment="1">
      <alignment horizontal="left" vertical="center" wrapText="1"/>
    </xf>
    <xf numFmtId="0" fontId="3" fillId="0" borderId="27" xfId="0" applyFont="1" applyBorder="1" applyAlignment="1">
      <alignment vertical="center"/>
    </xf>
    <xf numFmtId="0" fontId="0" fillId="2" borderId="28" xfId="0" applyFill="1" applyBorder="1" applyProtection="1">
      <protection locked="0"/>
    </xf>
    <xf numFmtId="2" fontId="6" fillId="0" borderId="17" xfId="0" applyNumberFormat="1" applyFont="1" applyBorder="1" applyAlignment="1">
      <alignment horizontal="center" vertical="center" wrapText="1"/>
    </xf>
    <xf numFmtId="0" fontId="0" fillId="2" borderId="30" xfId="0" applyFill="1" applyBorder="1" applyAlignment="1" applyProtection="1">
      <alignment vertical="center"/>
      <protection locked="0"/>
    </xf>
    <xf numFmtId="0" fontId="0" fillId="0" borderId="31" xfId="0" applyBorder="1" applyProtection="1">
      <protection locked="0"/>
    </xf>
    <xf numFmtId="2" fontId="3" fillId="0" borderId="1" xfId="0" applyNumberFormat="1" applyFont="1" applyBorder="1" applyAlignment="1">
      <alignment horizontal="center"/>
    </xf>
    <xf numFmtId="2" fontId="3" fillId="0" borderId="22" xfId="0" applyNumberFormat="1" applyFont="1" applyBorder="1" applyAlignment="1">
      <alignment horizontal="center"/>
    </xf>
    <xf numFmtId="0" fontId="3" fillId="0" borderId="27" xfId="0" applyFont="1" applyBorder="1" applyAlignment="1">
      <alignment vertical="center" wrapText="1"/>
    </xf>
    <xf numFmtId="0" fontId="0" fillId="2" borderId="18" xfId="0" applyFill="1" applyBorder="1" applyAlignment="1" applyProtection="1">
      <alignment vertical="center"/>
      <protection locked="0"/>
    </xf>
    <xf numFmtId="0" fontId="1" fillId="2" borderId="18" xfId="0" applyFont="1" applyFill="1" applyBorder="1" applyAlignment="1" applyProtection="1">
      <alignment vertical="center"/>
      <protection locked="0"/>
    </xf>
    <xf numFmtId="0" fontId="0" fillId="2" borderId="32" xfId="0" applyFill="1" applyBorder="1" applyAlignment="1" applyProtection="1">
      <alignment vertical="center"/>
      <protection locked="0"/>
    </xf>
    <xf numFmtId="0" fontId="6" fillId="0" borderId="0" xfId="0" applyFont="1" applyAlignment="1">
      <alignment wrapText="1"/>
    </xf>
    <xf numFmtId="0" fontId="3" fillId="0" borderId="0" xfId="0" applyFont="1" applyAlignment="1">
      <alignment horizontal="right" wrapText="1"/>
    </xf>
    <xf numFmtId="2" fontId="3" fillId="0" borderId="0" xfId="0" applyNumberFormat="1" applyFont="1" applyAlignment="1">
      <alignment horizontal="center"/>
    </xf>
    <xf numFmtId="2" fontId="3" fillId="0" borderId="0" xfId="0" applyNumberFormat="1" applyFont="1" applyAlignment="1" applyProtection="1">
      <alignment horizontal="center"/>
      <protection locked="0"/>
    </xf>
    <xf numFmtId="0" fontId="6" fillId="0" borderId="17" xfId="0" applyFont="1" applyBorder="1" applyAlignment="1">
      <alignment vertical="center" wrapText="1"/>
    </xf>
    <xf numFmtId="0" fontId="6" fillId="0" borderId="0" xfId="0" applyFont="1"/>
    <xf numFmtId="166" fontId="6" fillId="0" borderId="0" xfId="0" applyNumberFormat="1" applyFont="1"/>
    <xf numFmtId="0" fontId="13" fillId="0" borderId="2" xfId="0" applyFont="1" applyBorder="1" applyProtection="1">
      <protection locked="0"/>
    </xf>
    <xf numFmtId="0" fontId="13" fillId="0" borderId="8" xfId="0" applyFont="1" applyBorder="1" applyProtection="1">
      <protection locked="0"/>
    </xf>
    <xf numFmtId="0" fontId="3" fillId="0" borderId="3" xfId="0" applyFont="1" applyBorder="1" applyAlignment="1">
      <alignment wrapText="1"/>
    </xf>
    <xf numFmtId="166" fontId="3" fillId="0" borderId="9" xfId="0" applyNumberFormat="1" applyFont="1" applyBorder="1" applyAlignment="1">
      <alignment horizontal="center"/>
    </xf>
    <xf numFmtId="166" fontId="5" fillId="0" borderId="10" xfId="0" applyNumberFormat="1" applyFont="1" applyBorder="1" applyAlignment="1">
      <alignment horizontal="center"/>
    </xf>
    <xf numFmtId="0" fontId="3" fillId="0" borderId="28" xfId="0" applyFont="1" applyBorder="1" applyProtection="1">
      <protection locked="0"/>
    </xf>
    <xf numFmtId="0" fontId="3" fillId="0" borderId="18" xfId="0" applyFont="1" applyBorder="1" applyProtection="1">
      <protection locked="0"/>
    </xf>
    <xf numFmtId="0" fontId="3" fillId="0" borderId="33" xfId="0" applyFont="1" applyBorder="1" applyAlignment="1">
      <alignment wrapText="1"/>
    </xf>
    <xf numFmtId="166" fontId="3" fillId="0" borderId="19" xfId="0" applyNumberFormat="1" applyFont="1" applyBorder="1" applyAlignment="1">
      <alignment horizontal="center"/>
    </xf>
    <xf numFmtId="166" fontId="5" fillId="0" borderId="20" xfId="0" applyNumberFormat="1" applyFont="1" applyBorder="1" applyAlignment="1">
      <alignment horizontal="center" wrapText="1"/>
    </xf>
    <xf numFmtId="16" fontId="13" fillId="2" borderId="15" xfId="0" quotePrefix="1" applyNumberFormat="1" applyFont="1" applyFill="1" applyBorder="1" applyProtection="1">
      <protection locked="0"/>
    </xf>
    <xf numFmtId="16" fontId="1" fillId="2" borderId="16" xfId="0" applyNumberFormat="1" applyFont="1" applyFill="1" applyBorder="1" applyAlignment="1" applyProtection="1">
      <alignment vertical="center" wrapText="1"/>
      <protection locked="0"/>
    </xf>
    <xf numFmtId="0" fontId="6" fillId="2" borderId="16" xfId="0" applyFont="1" applyFill="1" applyBorder="1" applyAlignment="1" applyProtection="1">
      <alignment vertical="center" wrapText="1"/>
      <protection locked="0"/>
    </xf>
    <xf numFmtId="2" fontId="6" fillId="0" borderId="17" xfId="0" applyNumberFormat="1" applyFont="1" applyBorder="1" applyAlignment="1" applyProtection="1">
      <alignment horizontal="center"/>
      <protection locked="0"/>
    </xf>
    <xf numFmtId="2" fontId="6" fillId="2" borderId="34" xfId="0" applyNumberFormat="1" applyFont="1" applyFill="1" applyBorder="1" applyAlignment="1" applyProtection="1">
      <alignment horizontal="center" vertical="center"/>
      <protection locked="0"/>
    </xf>
    <xf numFmtId="0" fontId="1" fillId="2" borderId="16" xfId="0" applyFont="1" applyFill="1" applyBorder="1" applyAlignment="1" applyProtection="1">
      <alignment vertical="center" wrapText="1"/>
      <protection locked="0"/>
    </xf>
    <xf numFmtId="0" fontId="0" fillId="2" borderId="35" xfId="0" applyFill="1" applyBorder="1" applyProtection="1">
      <protection locked="0"/>
    </xf>
    <xf numFmtId="0" fontId="1" fillId="2" borderId="32" xfId="0" applyFont="1" applyFill="1" applyBorder="1" applyAlignment="1" applyProtection="1">
      <alignment vertical="center" wrapText="1"/>
      <protection locked="0"/>
    </xf>
    <xf numFmtId="0" fontId="6" fillId="2" borderId="32" xfId="0" applyFont="1" applyFill="1" applyBorder="1" applyAlignment="1" applyProtection="1">
      <alignment vertical="center" wrapText="1"/>
      <protection locked="0"/>
    </xf>
    <xf numFmtId="2" fontId="6" fillId="0" borderId="36" xfId="0" applyNumberFormat="1" applyFont="1" applyBorder="1" applyAlignment="1" applyProtection="1">
      <alignment horizontal="center"/>
      <protection locked="0"/>
    </xf>
    <xf numFmtId="2" fontId="6" fillId="2" borderId="37" xfId="0" applyNumberFormat="1" applyFont="1" applyFill="1" applyBorder="1" applyAlignment="1" applyProtection="1">
      <alignment horizontal="center" vertical="center"/>
      <protection locked="0"/>
    </xf>
    <xf numFmtId="0" fontId="6" fillId="0" borderId="0" xfId="0" applyFont="1" applyAlignment="1">
      <alignment horizontal="justify" vertical="center"/>
    </xf>
    <xf numFmtId="0" fontId="6" fillId="0" borderId="0" xfId="0" applyFont="1" applyAlignment="1">
      <alignment vertical="center" wrapText="1"/>
    </xf>
    <xf numFmtId="166" fontId="3" fillId="0" borderId="3" xfId="0" applyNumberFormat="1" applyFont="1" applyBorder="1"/>
    <xf numFmtId="166" fontId="3" fillId="0" borderId="4" xfId="0" applyNumberFormat="1" applyFont="1" applyBorder="1"/>
    <xf numFmtId="0" fontId="4" fillId="0" borderId="6" xfId="0" applyFont="1" applyBorder="1"/>
    <xf numFmtId="166" fontId="3" fillId="0" borderId="6" xfId="0" applyNumberFormat="1" applyFont="1" applyBorder="1"/>
    <xf numFmtId="166" fontId="3" fillId="0" borderId="7" xfId="0" applyNumberFormat="1" applyFont="1" applyBorder="1"/>
    <xf numFmtId="0" fontId="0" fillId="0" borderId="2" xfId="0" applyBorder="1" applyAlignment="1" applyProtection="1">
      <alignment vertical="center"/>
      <protection locked="0"/>
    </xf>
    <xf numFmtId="0" fontId="0" fillId="0" borderId="8" xfId="0" applyBorder="1" applyAlignment="1" applyProtection="1">
      <alignment vertical="center"/>
      <protection locked="0"/>
    </xf>
    <xf numFmtId="2" fontId="10" fillId="0" borderId="17" xfId="0" applyNumberFormat="1" applyFont="1" applyBorder="1" applyAlignment="1">
      <alignment horizontal="center" vertical="center"/>
    </xf>
    <xf numFmtId="2" fontId="6" fillId="0" borderId="19" xfId="0" applyNumberFormat="1" applyFont="1" applyBorder="1" applyAlignment="1">
      <alignment horizontal="center" vertical="center" wrapText="1"/>
    </xf>
    <xf numFmtId="0" fontId="3" fillId="0" borderId="23" xfId="0" applyFont="1" applyBorder="1" applyAlignment="1">
      <alignment horizontal="right" wrapText="1"/>
    </xf>
    <xf numFmtId="166" fontId="0" fillId="0" borderId="0" xfId="0" applyNumberFormat="1"/>
    <xf numFmtId="0" fontId="6" fillId="0" borderId="0" xfId="0" applyFont="1" applyAlignment="1" applyProtection="1">
      <alignment wrapText="1"/>
      <protection locked="0"/>
    </xf>
    <xf numFmtId="166" fontId="6" fillId="0" borderId="0" xfId="0" applyNumberFormat="1" applyFont="1" applyAlignment="1">
      <alignment horizontal="center"/>
    </xf>
    <xf numFmtId="166" fontId="6" fillId="0" borderId="0" xfId="0" applyNumberFormat="1" applyFont="1" applyAlignment="1" applyProtection="1">
      <alignment horizontal="center"/>
      <protection locked="0"/>
    </xf>
    <xf numFmtId="0" fontId="4" fillId="0" borderId="6" xfId="0" applyFont="1" applyBorder="1" applyAlignment="1">
      <alignment horizontal="left"/>
    </xf>
    <xf numFmtId="2" fontId="6" fillId="0" borderId="16" xfId="0" applyNumberFormat="1" applyFont="1" applyBorder="1" applyAlignment="1">
      <alignment horizontal="center" vertical="center"/>
    </xf>
    <xf numFmtId="0" fontId="6" fillId="0" borderId="16" xfId="0" applyFont="1" applyBorder="1" applyAlignment="1">
      <alignment horizontal="justify" vertical="center" wrapText="1"/>
    </xf>
    <xf numFmtId="2" fontId="6" fillId="0" borderId="16" xfId="0" applyNumberFormat="1" applyFont="1" applyBorder="1" applyAlignment="1">
      <alignment horizontal="center" vertical="center" wrapText="1"/>
    </xf>
    <xf numFmtId="0" fontId="3" fillId="0" borderId="31" xfId="0" applyFont="1" applyBorder="1" applyAlignment="1">
      <alignment horizontal="right" wrapText="1"/>
    </xf>
    <xf numFmtId="0" fontId="0" fillId="0" borderId="6" xfId="0" applyBorder="1" applyProtection="1">
      <protection locked="0"/>
    </xf>
    <xf numFmtId="0" fontId="6" fillId="0" borderId="38" xfId="0" applyFont="1" applyBorder="1" applyAlignment="1">
      <alignment vertical="center" wrapText="1"/>
    </xf>
    <xf numFmtId="49" fontId="0" fillId="0" borderId="0" xfId="0" applyNumberFormat="1" applyAlignment="1">
      <alignment wrapText="1"/>
    </xf>
    <xf numFmtId="0" fontId="6" fillId="0" borderId="33" xfId="0" applyFont="1" applyBorder="1" applyAlignment="1">
      <alignment vertical="center" wrapText="1"/>
    </xf>
    <xf numFmtId="166" fontId="5" fillId="0" borderId="9" xfId="0" applyNumberFormat="1" applyFont="1" applyBorder="1" applyAlignment="1">
      <alignment horizontal="center"/>
    </xf>
    <xf numFmtId="166" fontId="3" fillId="0" borderId="19" xfId="0" applyNumberFormat="1" applyFont="1" applyBorder="1" applyAlignment="1">
      <alignment horizontal="center" vertical="top"/>
    </xf>
    <xf numFmtId="2" fontId="6" fillId="0" borderId="17" xfId="0" applyNumberFormat="1" applyFont="1" applyBorder="1" applyAlignment="1">
      <alignment horizontal="center"/>
    </xf>
    <xf numFmtId="16" fontId="1" fillId="2" borderId="16" xfId="0" applyNumberFormat="1" applyFont="1" applyFill="1" applyBorder="1" applyAlignment="1" applyProtection="1">
      <alignment vertical="center"/>
      <protection locked="0"/>
    </xf>
    <xf numFmtId="2" fontId="6" fillId="2" borderId="29" xfId="0" applyNumberFormat="1" applyFont="1" applyFill="1" applyBorder="1" applyAlignment="1" applyProtection="1">
      <alignment horizontal="center" vertical="center"/>
      <protection locked="0"/>
    </xf>
    <xf numFmtId="0" fontId="6" fillId="2" borderId="12" xfId="0" applyFont="1" applyFill="1" applyBorder="1" applyAlignment="1" applyProtection="1">
      <alignment vertical="center" wrapText="1"/>
      <protection locked="0"/>
    </xf>
    <xf numFmtId="2" fontId="6" fillId="0" borderId="13" xfId="0" applyNumberFormat="1" applyFont="1" applyBorder="1" applyAlignment="1" applyProtection="1">
      <alignment horizontal="center"/>
      <protection locked="0"/>
    </xf>
    <xf numFmtId="2" fontId="6" fillId="2" borderId="39" xfId="0" applyNumberFormat="1" applyFont="1" applyFill="1" applyBorder="1" applyAlignment="1" applyProtection="1">
      <alignment horizontal="center" vertical="center"/>
      <protection locked="0"/>
    </xf>
    <xf numFmtId="2" fontId="6" fillId="2" borderId="40" xfId="0" applyNumberFormat="1" applyFont="1" applyFill="1" applyBorder="1" applyAlignment="1" applyProtection="1">
      <alignment horizontal="center" vertical="center"/>
      <protection locked="0"/>
    </xf>
    <xf numFmtId="0" fontId="0" fillId="0" borderId="23" xfId="0" applyBorder="1" applyProtection="1">
      <protection locked="0"/>
    </xf>
    <xf numFmtId="0" fontId="3" fillId="0" borderId="41" xfId="0" applyFont="1" applyBorder="1" applyAlignment="1">
      <alignment horizontal="right"/>
    </xf>
    <xf numFmtId="0" fontId="0" fillId="0" borderId="41" xfId="0" applyBorder="1"/>
    <xf numFmtId="0" fontId="0" fillId="0" borderId="33" xfId="0" applyBorder="1" applyProtection="1">
      <protection locked="0"/>
    </xf>
    <xf numFmtId="0" fontId="0" fillId="0" borderId="33" xfId="0" applyBorder="1"/>
    <xf numFmtId="0" fontId="14" fillId="0" borderId="0" xfId="0" applyFont="1" applyAlignment="1">
      <alignment horizontal="right" vertical="top"/>
    </xf>
    <xf numFmtId="0" fontId="12" fillId="0" borderId="0" xfId="0" applyFont="1" applyAlignment="1">
      <alignment horizontal="left" wrapText="1"/>
    </xf>
    <xf numFmtId="0" fontId="12" fillId="0" borderId="0" xfId="0" applyFont="1"/>
    <xf numFmtId="0" fontId="12" fillId="0" borderId="0" xfId="0" applyFont="1" applyAlignment="1">
      <alignment wrapText="1"/>
    </xf>
    <xf numFmtId="0" fontId="15" fillId="0" borderId="0" xfId="0" applyFont="1" applyAlignment="1">
      <alignment horizontal="right" vertical="top" wrapText="1"/>
    </xf>
    <xf numFmtId="0" fontId="1" fillId="2" borderId="12" xfId="0" applyFont="1" applyFill="1" applyBorder="1" applyAlignment="1" applyProtection="1">
      <alignment vertical="center"/>
      <protection locked="0"/>
    </xf>
    <xf numFmtId="0" fontId="6" fillId="0" borderId="12" xfId="0" applyFont="1" applyBorder="1" applyAlignment="1">
      <alignment horizontal="left" vertical="center" wrapText="1"/>
    </xf>
    <xf numFmtId="49" fontId="0" fillId="0" borderId="0" xfId="0" applyNumberFormat="1" applyAlignment="1">
      <alignment horizontal="center" vertical="center"/>
    </xf>
    <xf numFmtId="0" fontId="0" fillId="2" borderId="11" xfId="0" applyFill="1" applyBorder="1" applyProtection="1">
      <protection locked="0"/>
    </xf>
    <xf numFmtId="49" fontId="6" fillId="2" borderId="16" xfId="0" applyNumberFormat="1" applyFont="1" applyFill="1" applyBorder="1" applyAlignment="1" applyProtection="1">
      <alignment vertical="center" wrapText="1"/>
      <protection locked="0"/>
    </xf>
    <xf numFmtId="0" fontId="1" fillId="2" borderId="12" xfId="0" applyFont="1" applyFill="1" applyBorder="1" applyAlignment="1" applyProtection="1">
      <alignment vertical="center" wrapText="1"/>
      <protection locked="0"/>
    </xf>
    <xf numFmtId="2" fontId="6" fillId="2" borderId="14" xfId="0" applyNumberFormat="1" applyFont="1" applyFill="1" applyBorder="1" applyAlignment="1" applyProtection="1">
      <alignment horizontal="center" vertical="center"/>
      <protection locked="0"/>
    </xf>
    <xf numFmtId="49" fontId="6" fillId="2" borderId="12" xfId="0" applyNumberFormat="1" applyFont="1" applyFill="1" applyBorder="1" applyAlignment="1" applyProtection="1">
      <alignment vertical="center" wrapText="1"/>
      <protection locked="0"/>
    </xf>
    <xf numFmtId="0" fontId="0" fillId="0" borderId="0" xfId="0" applyAlignment="1">
      <alignment vertical="center" wrapText="1"/>
    </xf>
    <xf numFmtId="0" fontId="0" fillId="0" borderId="0" xfId="0" applyAlignment="1">
      <alignment wrapText="1"/>
    </xf>
    <xf numFmtId="0" fontId="6" fillId="2" borderId="16" xfId="0" applyNumberFormat="1" applyFont="1" applyFill="1" applyBorder="1" applyAlignment="1" applyProtection="1">
      <alignment vertical="center" wrapText="1"/>
      <protection locked="0"/>
    </xf>
    <xf numFmtId="0" fontId="0" fillId="0" borderId="0" xfId="0" quotePrefix="1" applyAlignment="1">
      <alignment wrapText="1"/>
    </xf>
    <xf numFmtId="0" fontId="0" fillId="0" borderId="0" xfId="0" quotePrefix="1"/>
    <xf numFmtId="0" fontId="0" fillId="0" borderId="0" xfId="0" applyAlignment="1">
      <alignment vertical="top" wrapText="1"/>
    </xf>
    <xf numFmtId="2" fontId="6" fillId="0" borderId="13" xfId="0" applyNumberFormat="1" applyFont="1" applyBorder="1" applyAlignment="1">
      <alignment horizontal="center" vertical="center"/>
    </xf>
    <xf numFmtId="2" fontId="6" fillId="0" borderId="14" xfId="0" applyNumberFormat="1" applyFont="1" applyBorder="1" applyAlignment="1" applyProtection="1">
      <alignment horizontal="center" vertical="center" wrapText="1"/>
      <protection locked="0"/>
    </xf>
    <xf numFmtId="2" fontId="6" fillId="0" borderId="14" xfId="0" applyNumberFormat="1" applyFont="1" applyBorder="1" applyAlignment="1" applyProtection="1">
      <alignment horizontal="center" vertical="center"/>
      <protection locked="0"/>
    </xf>
    <xf numFmtId="0" fontId="0" fillId="2" borderId="11" xfId="0" applyFill="1" applyBorder="1" applyProtection="1">
      <protection locked="0"/>
    </xf>
    <xf numFmtId="0" fontId="1" fillId="2" borderId="12" xfId="0" applyFont="1" applyFill="1" applyBorder="1" applyAlignment="1" applyProtection="1">
      <alignment vertical="center"/>
      <protection locked="0"/>
    </xf>
    <xf numFmtId="0" fontId="6" fillId="0" borderId="0" xfId="0" applyFont="1" applyBorder="1" applyAlignment="1">
      <alignment vertical="center" wrapText="1"/>
    </xf>
    <xf numFmtId="0" fontId="6" fillId="0" borderId="0" xfId="0" applyFont="1" applyBorder="1" applyAlignment="1">
      <alignment horizontal="justify" vertical="center" wrapText="1"/>
    </xf>
    <xf numFmtId="2" fontId="6" fillId="0" borderId="18" xfId="0" applyNumberFormat="1" applyFont="1" applyBorder="1" applyAlignment="1">
      <alignment horizontal="center" vertical="center"/>
    </xf>
    <xf numFmtId="0" fontId="6" fillId="0" borderId="13"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17" xfId="0" applyFont="1" applyBorder="1" applyAlignment="1">
      <alignment horizontal="justify" wrapText="1"/>
    </xf>
    <xf numFmtId="0" fontId="6" fillId="0" borderId="42" xfId="0" applyFont="1" applyBorder="1" applyAlignment="1">
      <alignment horizontal="justify" wrapText="1"/>
    </xf>
    <xf numFmtId="2" fontId="6" fillId="0" borderId="26" xfId="0" applyNumberFormat="1" applyFont="1" applyBorder="1" applyAlignment="1" applyProtection="1">
      <alignment horizontal="center" vertical="center"/>
      <protection locked="0"/>
    </xf>
    <xf numFmtId="0" fontId="0" fillId="0" borderId="0" xfId="0" applyFont="1" applyAlignment="1">
      <alignment wrapText="1"/>
    </xf>
    <xf numFmtId="2" fontId="6" fillId="0" borderId="34" xfId="0" applyNumberFormat="1" applyFont="1" applyBorder="1" applyAlignment="1" applyProtection="1">
      <alignment horizontal="center" vertical="center"/>
      <protection locked="0"/>
    </xf>
    <xf numFmtId="0" fontId="6" fillId="0" borderId="19" xfId="0" applyFont="1" applyBorder="1" applyAlignment="1">
      <alignment horizontal="justify" vertical="top" wrapText="1"/>
    </xf>
    <xf numFmtId="0" fontId="1" fillId="2" borderId="25" xfId="0" applyFont="1" applyFill="1" applyBorder="1" applyAlignment="1" applyProtection="1">
      <alignment vertical="center"/>
      <protection locked="0"/>
    </xf>
    <xf numFmtId="0" fontId="6" fillId="0" borderId="0" xfId="0" applyFont="1" applyBorder="1" applyAlignment="1">
      <alignment horizontal="justify" vertical="center"/>
    </xf>
    <xf numFmtId="0" fontId="6" fillId="0" borderId="18" xfId="0" applyFont="1" applyBorder="1" applyAlignment="1">
      <alignment horizontal="left" vertical="center" wrapText="1"/>
    </xf>
    <xf numFmtId="0" fontId="6" fillId="2" borderId="32" xfId="0" applyNumberFormat="1" applyFont="1" applyFill="1" applyBorder="1" applyAlignment="1" applyProtection="1">
      <alignment vertical="center" wrapText="1"/>
      <protection locked="0"/>
    </xf>
    <xf numFmtId="0" fontId="6" fillId="2" borderId="12" xfId="0" applyNumberFormat="1" applyFont="1" applyFill="1" applyBorder="1" applyAlignment="1" applyProtection="1">
      <alignment vertical="center" wrapText="1"/>
      <protection locked="0"/>
    </xf>
    <xf numFmtId="0" fontId="7" fillId="2" borderId="16" xfId="0" applyFont="1" applyFill="1" applyBorder="1" applyAlignment="1" applyProtection="1">
      <alignment horizontal="left" vertical="center"/>
      <protection locked="0"/>
    </xf>
    <xf numFmtId="0" fontId="7" fillId="2" borderId="18" xfId="0" applyFont="1" applyFill="1" applyBorder="1" applyAlignment="1" applyProtection="1">
      <alignment horizontal="left" vertical="center"/>
      <protection locked="0"/>
    </xf>
    <xf numFmtId="49" fontId="0" fillId="0" borderId="0" xfId="0" applyNumberFormat="1" applyAlignment="1">
      <alignment vertical="center" wrapText="1"/>
    </xf>
    <xf numFmtId="2" fontId="3" fillId="0" borderId="1" xfId="0" applyNumberFormat="1" applyFont="1" applyBorder="1" applyAlignment="1">
      <alignment horizontal="center" vertical="center"/>
    </xf>
    <xf numFmtId="2" fontId="3" fillId="0" borderId="22" xfId="0" applyNumberFormat="1" applyFont="1" applyBorder="1" applyAlignment="1">
      <alignment horizontal="center" vertical="center"/>
    </xf>
    <xf numFmtId="0" fontId="3" fillId="0" borderId="0" xfId="0" applyFont="1" applyBorder="1" applyAlignment="1">
      <alignment horizontal="right" wrapText="1"/>
    </xf>
    <xf numFmtId="2" fontId="3" fillId="0" borderId="0" xfId="0" applyNumberFormat="1" applyFont="1" applyBorder="1" applyAlignment="1">
      <alignment horizontal="center"/>
    </xf>
    <xf numFmtId="2" fontId="3" fillId="0" borderId="6" xfId="0" applyNumberFormat="1" applyFont="1" applyBorder="1" applyAlignment="1">
      <alignment horizontal="center"/>
    </xf>
    <xf numFmtId="0" fontId="0" fillId="0" borderId="3" xfId="0" applyBorder="1"/>
    <xf numFmtId="166" fontId="0" fillId="0" borderId="3" xfId="0" applyNumberFormat="1" applyBorder="1"/>
    <xf numFmtId="0" fontId="6" fillId="0" borderId="0" xfId="0" applyFont="1" applyFill="1" applyBorder="1" applyAlignment="1" applyProtection="1">
      <alignment vertical="center" wrapText="1"/>
      <protection locked="0"/>
    </xf>
    <xf numFmtId="49" fontId="6" fillId="2" borderId="16" xfId="0" applyNumberFormat="1" applyFont="1" applyFill="1" applyBorder="1" applyAlignment="1" applyProtection="1">
      <alignment horizontal="left" vertical="center" wrapText="1"/>
      <protection locked="0"/>
    </xf>
    <xf numFmtId="49" fontId="6" fillId="2" borderId="12" xfId="0" applyNumberFormat="1" applyFont="1" applyFill="1" applyBorder="1" applyAlignment="1" applyProtection="1">
      <alignment horizontal="left" vertical="center" wrapText="1"/>
      <protection locked="0"/>
    </xf>
    <xf numFmtId="49" fontId="6" fillId="2" borderId="32" xfId="0" applyNumberFormat="1" applyFont="1" applyFill="1" applyBorder="1" applyAlignment="1" applyProtection="1">
      <alignment horizontal="left" vertical="center" wrapText="1"/>
      <protection locked="0"/>
    </xf>
    <xf numFmtId="0" fontId="0" fillId="0" borderId="0" xfId="0" applyFill="1" applyBorder="1" applyProtection="1">
      <protection locked="0"/>
    </xf>
    <xf numFmtId="0" fontId="1" fillId="0" borderId="0" xfId="0" applyFont="1" applyFill="1" applyBorder="1" applyAlignment="1" applyProtection="1">
      <alignment vertical="center" wrapText="1"/>
      <protection locked="0"/>
    </xf>
    <xf numFmtId="49" fontId="6" fillId="0" borderId="0" xfId="0" applyNumberFormat="1" applyFont="1" applyFill="1" applyBorder="1" applyAlignment="1" applyProtection="1">
      <alignment horizontal="left" vertical="center" wrapText="1"/>
      <protection locked="0"/>
    </xf>
    <xf numFmtId="2" fontId="6" fillId="0" borderId="0" xfId="0" applyNumberFormat="1" applyFont="1" applyFill="1" applyBorder="1" applyAlignment="1" applyProtection="1">
      <alignment horizontal="center"/>
      <protection locked="0"/>
    </xf>
    <xf numFmtId="2" fontId="6" fillId="0" borderId="0" xfId="0" applyNumberFormat="1" applyFont="1" applyFill="1" applyBorder="1" applyAlignment="1" applyProtection="1">
      <alignment horizontal="center" vertical="center"/>
      <protection locked="0"/>
    </xf>
    <xf numFmtId="0" fontId="0" fillId="2" borderId="0" xfId="0" applyFill="1" applyAlignment="1">
      <alignment vertical="center" wrapText="1"/>
    </xf>
    <xf numFmtId="2" fontId="6" fillId="0" borderId="13" xfId="0" applyNumberFormat="1" applyFont="1" applyBorder="1" applyAlignment="1" applyProtection="1">
      <alignment horizontal="center" vertical="center"/>
      <protection locked="0"/>
    </xf>
    <xf numFmtId="0" fontId="0" fillId="0" borderId="0" xfId="0" applyAlignment="1">
      <alignment horizontal="center" vertical="center"/>
    </xf>
    <xf numFmtId="2" fontId="6" fillId="0" borderId="13" xfId="0" applyNumberFormat="1" applyFont="1" applyBorder="1" applyAlignment="1">
      <alignment horizontal="center" vertical="center"/>
    </xf>
    <xf numFmtId="2" fontId="6" fillId="0" borderId="14" xfId="0" applyNumberFormat="1" applyFont="1" applyBorder="1" applyAlignment="1" applyProtection="1">
      <alignment horizontal="center" vertical="center"/>
      <protection locked="0"/>
    </xf>
    <xf numFmtId="0" fontId="0" fillId="2" borderId="12" xfId="0" applyFill="1" applyBorder="1" applyAlignment="1" applyProtection="1">
      <alignment vertical="center"/>
      <protection locked="0"/>
    </xf>
    <xf numFmtId="0" fontId="0" fillId="2" borderId="11" xfId="0" applyFill="1" applyBorder="1" applyAlignment="1" applyProtection="1">
      <protection locked="0"/>
    </xf>
    <xf numFmtId="0" fontId="6" fillId="2" borderId="17" xfId="0" applyNumberFormat="1" applyFont="1" applyFill="1" applyBorder="1" applyAlignment="1" applyProtection="1">
      <alignment vertical="center" wrapText="1"/>
      <protection locked="0"/>
    </xf>
    <xf numFmtId="2" fontId="6" fillId="0" borderId="17" xfId="0" applyNumberFormat="1" applyFont="1" applyBorder="1" applyAlignment="1" applyProtection="1">
      <alignment horizontal="center" vertical="center"/>
      <protection locked="0"/>
    </xf>
    <xf numFmtId="2" fontId="6" fillId="0" borderId="36" xfId="0" applyNumberFormat="1" applyFont="1" applyBorder="1" applyAlignment="1" applyProtection="1">
      <alignment horizontal="center" vertical="center"/>
      <protection locked="0"/>
    </xf>
    <xf numFmtId="0" fontId="12" fillId="0" borderId="0" xfId="0" applyFont="1" applyAlignment="1">
      <alignment horizontal="left" wrapText="1"/>
    </xf>
    <xf numFmtId="0" fontId="12" fillId="0" borderId="0" xfId="0" applyFont="1" applyAlignment="1">
      <alignment horizontal="left"/>
    </xf>
    <xf numFmtId="0" fontId="12" fillId="0" borderId="0" xfId="0" applyFont="1"/>
    <xf numFmtId="0" fontId="12" fillId="0" borderId="0" xfId="0" applyFont="1" applyAlignment="1">
      <alignment wrapText="1"/>
    </xf>
    <xf numFmtId="2" fontId="6" fillId="0" borderId="13" xfId="0" applyNumberFormat="1" applyFont="1" applyBorder="1" applyAlignment="1">
      <alignment horizontal="center" vertical="center"/>
    </xf>
    <xf numFmtId="2" fontId="6" fillId="0" borderId="19" xfId="0" applyNumberFormat="1" applyFont="1" applyBorder="1" applyAlignment="1">
      <alignment horizontal="center" vertical="center"/>
    </xf>
    <xf numFmtId="2" fontId="6" fillId="0" borderId="14" xfId="0" applyNumberFormat="1" applyFont="1" applyBorder="1" applyAlignment="1" applyProtection="1">
      <alignment horizontal="center" vertical="center"/>
      <protection locked="0"/>
    </xf>
    <xf numFmtId="2" fontId="6" fillId="0" borderId="20" xfId="0" applyNumberFormat="1" applyFont="1" applyBorder="1" applyAlignment="1" applyProtection="1">
      <alignment horizontal="center" vertical="center"/>
      <protection locked="0"/>
    </xf>
    <xf numFmtId="0" fontId="0" fillId="2" borderId="12" xfId="0" applyFill="1" applyBorder="1" applyAlignment="1" applyProtection="1">
      <alignment vertical="center"/>
      <protection locked="0"/>
    </xf>
    <xf numFmtId="0" fontId="0" fillId="0" borderId="18" xfId="0" applyBorder="1" applyAlignment="1">
      <alignment vertical="center"/>
    </xf>
    <xf numFmtId="2" fontId="6" fillId="0" borderId="12" xfId="0" applyNumberFormat="1" applyFont="1" applyBorder="1" applyAlignment="1">
      <alignment horizontal="center" vertical="center"/>
    </xf>
    <xf numFmtId="0" fontId="0" fillId="0" borderId="18" xfId="0" applyBorder="1" applyAlignment="1">
      <alignment horizontal="center" vertical="center"/>
    </xf>
    <xf numFmtId="2" fontId="6" fillId="0" borderId="14" xfId="0" applyNumberFormat="1" applyFon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cellXfs>
  <cellStyles count="1">
    <cellStyle name="Standard" xfId="0" builtinId="0"/>
  </cellStyles>
  <dxfs count="5">
    <dxf>
      <fill>
        <patternFill>
          <bgColor theme="3" tint="0.749961851863155"/>
        </patternFill>
      </fill>
    </dxf>
    <dxf>
      <fill>
        <patternFill>
          <bgColor theme="3" tint="0.59996337778862885"/>
        </patternFill>
      </fill>
    </dxf>
    <dxf>
      <fill>
        <patternFill>
          <bgColor theme="0" tint="-4.9989318521683403E-2"/>
        </patternFill>
      </fill>
    </dxf>
    <dxf>
      <fill>
        <patternFill>
          <bgColor theme="3" tint="0.749961851863155"/>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G$11" lockText="1" noThreeD="1"/>
</file>

<file path=xl/ctrlProps/ctrlProp10.xml><?xml version="1.0" encoding="utf-8"?>
<formControlPr xmlns="http://schemas.microsoft.com/office/spreadsheetml/2009/9/main" objectType="CheckBox" fmlaLink="AWF_070" lockText="1" noThreeD="1"/>
</file>

<file path=xl/ctrlProps/ctrlProp11.xml><?xml version="1.0" encoding="utf-8"?>
<formControlPr xmlns="http://schemas.microsoft.com/office/spreadsheetml/2009/9/main" objectType="CheckBox" checked="Checked" fmlaLink="AWF_080" lockText="1" noThreeD="1"/>
</file>

<file path=xl/ctrlProps/ctrlProp12.xml><?xml version="1.0" encoding="utf-8"?>
<formControlPr xmlns="http://schemas.microsoft.com/office/spreadsheetml/2009/9/main" objectType="CheckBox" fmlaLink="AWF_090" lockText="1" noThreeD="1"/>
</file>

<file path=xl/ctrlProps/ctrlProp13.xml><?xml version="1.0" encoding="utf-8"?>
<formControlPr xmlns="http://schemas.microsoft.com/office/spreadsheetml/2009/9/main" objectType="CheckBox" checked="Checked" fmlaLink="AWF_100" lockText="1" noThreeD="1"/>
</file>

<file path=xl/ctrlProps/ctrlProp14.xml><?xml version="1.0" encoding="utf-8"?>
<formControlPr xmlns="http://schemas.microsoft.com/office/spreadsheetml/2009/9/main" objectType="CheckBox" fmlaLink="AWF_110" lockText="1" noThreeD="1"/>
</file>

<file path=xl/ctrlProps/ctrlProp15.xml><?xml version="1.0" encoding="utf-8"?>
<formControlPr xmlns="http://schemas.microsoft.com/office/spreadsheetml/2009/9/main" objectType="CheckBox" fmlaLink="AWF_120" lockText="1" noThreeD="1"/>
</file>

<file path=xl/ctrlProps/ctrlProp16.xml><?xml version="1.0" encoding="utf-8"?>
<formControlPr xmlns="http://schemas.microsoft.com/office/spreadsheetml/2009/9/main" objectType="CheckBox" fmlaLink="AWF_130" lockText="1" noThreeD="1"/>
</file>

<file path=xl/ctrlProps/ctrlProp17.xml><?xml version="1.0" encoding="utf-8"?>
<formControlPr xmlns="http://schemas.microsoft.com/office/spreadsheetml/2009/9/main" objectType="CheckBox" fmlaLink="AWF_140" lockText="1" noThreeD="1"/>
</file>

<file path=xl/ctrlProps/ctrlProp18.xml><?xml version="1.0" encoding="utf-8"?>
<formControlPr xmlns="http://schemas.microsoft.com/office/spreadsheetml/2009/9/main" objectType="CheckBox" checked="Checked" fmlaLink="AWF_150" lockText="1" noThreeD="1"/>
</file>

<file path=xl/ctrlProps/ctrlProp19.xml><?xml version="1.0" encoding="utf-8"?>
<formControlPr xmlns="http://schemas.microsoft.com/office/spreadsheetml/2009/9/main" objectType="CheckBox" fmlaLink="AWF_160" lockText="1" noThreeD="1"/>
</file>

<file path=xl/ctrlProps/ctrlProp2.xml><?xml version="1.0" encoding="utf-8"?>
<formControlPr xmlns="http://schemas.microsoft.com/office/spreadsheetml/2009/9/main" objectType="CheckBox" checked="Checked" fmlaLink="$G$12" lockText="1" noThreeD="1"/>
</file>

<file path=xl/ctrlProps/ctrlProp20.xml><?xml version="1.0" encoding="utf-8"?>
<formControlPr xmlns="http://schemas.microsoft.com/office/spreadsheetml/2009/9/main" objectType="CheckBox" fmlaLink="AWF_170" lockText="1" noThreeD="1"/>
</file>

<file path=xl/ctrlProps/ctrlProp21.xml><?xml version="1.0" encoding="utf-8"?>
<formControlPr xmlns="http://schemas.microsoft.com/office/spreadsheetml/2009/9/main" objectType="CheckBox" fmlaLink="AWF_180" lockText="1" noThreeD="1"/>
</file>

<file path=xl/ctrlProps/ctrlProp22.xml><?xml version="1.0" encoding="utf-8"?>
<formControlPr xmlns="http://schemas.microsoft.com/office/spreadsheetml/2009/9/main" objectType="CheckBox" fmlaLink="AWF_190" lockText="1" noThreeD="1"/>
</file>

<file path=xl/ctrlProps/ctrlProp23.xml><?xml version="1.0" encoding="utf-8"?>
<formControlPr xmlns="http://schemas.microsoft.com/office/spreadsheetml/2009/9/main" objectType="CheckBox" checked="Checked" fmlaLink="$G$13" lockText="1" noThreeD="1"/>
</file>

<file path=xl/ctrlProps/ctrlProp24.xml><?xml version="1.0" encoding="utf-8"?>
<formControlPr xmlns="http://schemas.microsoft.com/office/spreadsheetml/2009/9/main" objectType="CheckBox" checked="Checked" fmlaLink="$G$14" lockText="1" noThreeD="1"/>
</file>

<file path=xl/ctrlProps/ctrlProp25.xml><?xml version="1.0" encoding="utf-8"?>
<formControlPr xmlns="http://schemas.microsoft.com/office/spreadsheetml/2009/9/main" objectType="CheckBox" checked="Checked" fmlaLink="$G$15" lockText="1" noThreeD="1"/>
</file>

<file path=xl/ctrlProps/ctrlProp26.xml><?xml version="1.0" encoding="utf-8"?>
<formControlPr xmlns="http://schemas.microsoft.com/office/spreadsheetml/2009/9/main" objectType="CheckBox" checked="Checked" fmlaLink="$G$16" lockText="1" noThreeD="1"/>
</file>

<file path=xl/ctrlProps/ctrlProp27.xml><?xml version="1.0" encoding="utf-8"?>
<formControlPr xmlns="http://schemas.microsoft.com/office/spreadsheetml/2009/9/main" objectType="CheckBox" checked="Checked" fmlaLink="$G$20" lockText="1" noThreeD="1"/>
</file>

<file path=xl/ctrlProps/ctrlProp28.xml><?xml version="1.0" encoding="utf-8"?>
<formControlPr xmlns="http://schemas.microsoft.com/office/spreadsheetml/2009/9/main" objectType="CheckBox" checked="Checked" fmlaLink="$G$22" lockText="1" noThreeD="1"/>
</file>

<file path=xl/ctrlProps/ctrlProp29.xml><?xml version="1.0" encoding="utf-8"?>
<formControlPr xmlns="http://schemas.microsoft.com/office/spreadsheetml/2009/9/main" objectType="CheckBox" checked="Checked" fmlaLink="$G$23" lockText="1" noThreeD="1"/>
</file>

<file path=xl/ctrlProps/ctrlProp3.xml><?xml version="1.0" encoding="utf-8"?>
<formControlPr xmlns="http://schemas.microsoft.com/office/spreadsheetml/2009/9/main" objectType="CheckBox" checked="Checked" fmlaLink="AWF_000" lockText="1" noThreeD="1"/>
</file>

<file path=xl/ctrlProps/ctrlProp30.xml><?xml version="1.0" encoding="utf-8"?>
<formControlPr xmlns="http://schemas.microsoft.com/office/spreadsheetml/2009/9/main" objectType="CheckBox" checked="Checked" fmlaLink="$G$24" lockText="1" noThreeD="1"/>
</file>

<file path=xl/ctrlProps/ctrlProp31.xml><?xml version="1.0" encoding="utf-8"?>
<formControlPr xmlns="http://schemas.microsoft.com/office/spreadsheetml/2009/9/main" objectType="CheckBox" checked="Checked" fmlaLink="$G$25" lockText="1" noThreeD="1"/>
</file>

<file path=xl/ctrlProps/ctrlProp32.xml><?xml version="1.0" encoding="utf-8"?>
<formControlPr xmlns="http://schemas.microsoft.com/office/spreadsheetml/2009/9/main" objectType="CheckBox" checked="Checked" fmlaLink="$G$26" lockText="1" noThreeD="1"/>
</file>

<file path=xl/ctrlProps/ctrlProp33.xml><?xml version="1.0" encoding="utf-8"?>
<formControlPr xmlns="http://schemas.microsoft.com/office/spreadsheetml/2009/9/main" objectType="CheckBox" checked="Checked" fmlaLink="$G$29"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fmlaLink="$G$34" lockText="1" noThreeD="1"/>
</file>

<file path=xl/ctrlProps/ctrlProp4.xml><?xml version="1.0" encoding="utf-8"?>
<formControlPr xmlns="http://schemas.microsoft.com/office/spreadsheetml/2009/9/main" objectType="CheckBox" fmlaLink="AWF_010" lockText="1" noThreeD="1"/>
</file>

<file path=xl/ctrlProps/ctrlProp40.xml><?xml version="1.0" encoding="utf-8"?>
<formControlPr xmlns="http://schemas.microsoft.com/office/spreadsheetml/2009/9/main" objectType="CheckBox" checked="Checked" fmlaLink="$G$35" lockText="1" noThreeD="1"/>
</file>

<file path=xl/ctrlProps/ctrlProp41.xml><?xml version="1.0" encoding="utf-8"?>
<formControlPr xmlns="http://schemas.microsoft.com/office/spreadsheetml/2009/9/main" objectType="CheckBox" checked="Checked" fmlaLink="$G$40"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fmlaLink="AWF_020"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fmlaLink="$G$63" lockText="1" noThreeD="1"/>
</file>

<file path=xl/ctrlProps/ctrlProp53.xml><?xml version="1.0" encoding="utf-8"?>
<formControlPr xmlns="http://schemas.microsoft.com/office/spreadsheetml/2009/9/main" objectType="CheckBox" checked="Checked" fmlaLink="$G$64" lockText="1" noThreeD="1"/>
</file>

<file path=xl/ctrlProps/ctrlProp54.xml><?xml version="1.0" encoding="utf-8"?>
<formControlPr xmlns="http://schemas.microsoft.com/office/spreadsheetml/2009/9/main" objectType="CheckBox" checked="Checked" fmlaLink="$G$65" lockText="1" noThreeD="1"/>
</file>

<file path=xl/ctrlProps/ctrlProp55.xml><?xml version="1.0" encoding="utf-8"?>
<formControlPr xmlns="http://schemas.microsoft.com/office/spreadsheetml/2009/9/main" objectType="CheckBox" checked="Checked" fmlaLink="$G$66" lockText="1" noThreeD="1"/>
</file>

<file path=xl/ctrlProps/ctrlProp56.xml><?xml version="1.0" encoding="utf-8"?>
<formControlPr xmlns="http://schemas.microsoft.com/office/spreadsheetml/2009/9/main" objectType="CheckBox" checked="Checked" fmlaLink="$G$67" lockText="1" noThreeD="1"/>
</file>

<file path=xl/ctrlProps/ctrlProp57.xml><?xml version="1.0" encoding="utf-8"?>
<formControlPr xmlns="http://schemas.microsoft.com/office/spreadsheetml/2009/9/main" objectType="CheckBox" checked="Checked" fmlaLink="$G$84" lockText="1" noThreeD="1"/>
</file>

<file path=xl/ctrlProps/ctrlProp58.xml><?xml version="1.0" encoding="utf-8"?>
<formControlPr xmlns="http://schemas.microsoft.com/office/spreadsheetml/2009/9/main" objectType="CheckBox" checked="Checked" fmlaLink="$G$85" lockText="1" noThreeD="1"/>
</file>

<file path=xl/ctrlProps/ctrlProp59.xml><?xml version="1.0" encoding="utf-8"?>
<formControlPr xmlns="http://schemas.microsoft.com/office/spreadsheetml/2009/9/main" objectType="CheckBox" checked="Checked" fmlaLink="$G$86" lockText="1" noThreeD="1"/>
</file>

<file path=xl/ctrlProps/ctrlProp6.xml><?xml version="1.0" encoding="utf-8"?>
<formControlPr xmlns="http://schemas.microsoft.com/office/spreadsheetml/2009/9/main" objectType="CheckBox" fmlaLink="AWF_030"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fmlaLink="$G$106"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AWF_040"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G$111"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fmlaLink="$G$27" lockText="1" noThreeD="1"/>
</file>

<file path=xl/ctrlProps/ctrlProp74.xml><?xml version="1.0" encoding="utf-8"?>
<formControlPr xmlns="http://schemas.microsoft.com/office/spreadsheetml/2009/9/main" objectType="CheckBox" checked="Checked" fmlaLink="$G$28" lockText="1" noThreeD="1"/>
</file>

<file path=xl/ctrlProps/ctrlProp75.xml><?xml version="1.0" encoding="utf-8"?>
<formControlPr xmlns="http://schemas.microsoft.com/office/spreadsheetml/2009/9/main" objectType="CheckBox" checked="Checked" fmlaLink="$G$36" lockText="1" noThreeD="1"/>
</file>

<file path=xl/ctrlProps/ctrlProp76.xml><?xml version="1.0" encoding="utf-8"?>
<formControlPr xmlns="http://schemas.microsoft.com/office/spreadsheetml/2009/9/main" objectType="CheckBox" checked="Checked" fmlaLink="$G$37" lockText="1" noThreeD="1"/>
</file>

<file path=xl/ctrlProps/ctrlProp77.xml><?xml version="1.0" encoding="utf-8"?>
<formControlPr xmlns="http://schemas.microsoft.com/office/spreadsheetml/2009/9/main" objectType="CheckBox" checked="Checked" fmlaLink="$G$38" lockText="1" noThreeD="1"/>
</file>

<file path=xl/ctrlProps/ctrlProp78.xml><?xml version="1.0" encoding="utf-8"?>
<formControlPr xmlns="http://schemas.microsoft.com/office/spreadsheetml/2009/9/main" objectType="CheckBox" checked="Checked" fmlaLink="$G$39"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fmlaLink="AWF_050"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fmlaLink="AWF_010"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fmlaLink="AWF_010" lockText="1" noThreeD="1"/>
</file>

<file path=xl/ctrlProps/ctrlProp9.xml><?xml version="1.0" encoding="utf-8"?>
<formControlPr xmlns="http://schemas.microsoft.com/office/spreadsheetml/2009/9/main" objectType="CheckBox" checked="Checked" fmlaLink="AWF_06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10</xdr:row>
          <xdr:rowOff>114300</xdr:rowOff>
        </xdr:from>
        <xdr:to>
          <xdr:col>2</xdr:col>
          <xdr:colOff>723900</xdr:colOff>
          <xdr:row>10</xdr:row>
          <xdr:rowOff>381000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95250</xdr:rowOff>
        </xdr:from>
        <xdr:to>
          <xdr:col>2</xdr:col>
          <xdr:colOff>704850</xdr:colOff>
          <xdr:row>11</xdr:row>
          <xdr:rowOff>304800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xdr:row>
          <xdr:rowOff>19050</xdr:rowOff>
        </xdr:from>
        <xdr:to>
          <xdr:col>2</xdr:col>
          <xdr:colOff>2438400</xdr:colOff>
          <xdr:row>3</xdr:row>
          <xdr:rowOff>238125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000 - Grundsätzliches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xdr:row>
          <xdr:rowOff>238125</xdr:rowOff>
        </xdr:from>
        <xdr:to>
          <xdr:col>2</xdr:col>
          <xdr:colOff>2438400</xdr:colOff>
          <xdr:row>3</xdr:row>
          <xdr:rowOff>457200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010 - Bestandserfassung und -modellierung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xdr:row>
          <xdr:rowOff>466725</xdr:rowOff>
        </xdr:from>
        <xdr:to>
          <xdr:col>2</xdr:col>
          <xdr:colOff>2438400</xdr:colOff>
          <xdr:row>3</xdr:row>
          <xdr:rowOff>685800</xdr:rowOff>
        </xdr:to>
        <xdr:sp macro="" textlink="">
          <xdr:nvSpPr>
            <xdr:cNvPr id="1048" name="Check Box 24" descr="020 - Bedarfsplanung"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020 - Bedarfsplanung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xdr:row>
          <xdr:rowOff>704850</xdr:rowOff>
        </xdr:from>
        <xdr:to>
          <xdr:col>2</xdr:col>
          <xdr:colOff>2343150</xdr:colOff>
          <xdr:row>3</xdr:row>
          <xdr:rowOff>942975</xdr:rowOff>
        </xdr:to>
        <xdr:sp macro="" textlink="">
          <xdr:nvSpPr>
            <xdr:cNvPr id="1050" name="Check Box 26" descr="030 - Erstellung von Bau- und Projektunterlagen"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030 - Erstellung von Bau- und Projektunterlagern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xdr:row>
          <xdr:rowOff>942975</xdr:rowOff>
        </xdr:from>
        <xdr:to>
          <xdr:col>2</xdr:col>
          <xdr:colOff>2438400</xdr:colOff>
          <xdr:row>3</xdr:row>
          <xdr:rowOff>1162050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040 - Visualisierung (Renderings)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1181100</xdr:rowOff>
        </xdr:from>
        <xdr:to>
          <xdr:col>2</xdr:col>
          <xdr:colOff>3209925</xdr:colOff>
          <xdr:row>3</xdr:row>
          <xdr:rowOff>1438275</xdr:rowOff>
        </xdr:to>
        <xdr:sp macro="" textlink="">
          <xdr:nvSpPr>
            <xdr:cNvPr id="1052" name="Check Box 28" descr="050 - Koordination der Fachgewerke (BIM-Fachkoordination)"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050 - Koordination der Fachgewerke (BIM-Gesamtkoordination)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1419225</xdr:rowOff>
        </xdr:from>
        <xdr:to>
          <xdr:col>2</xdr:col>
          <xdr:colOff>3209925</xdr:colOff>
          <xdr:row>3</xdr:row>
          <xdr:rowOff>1676400</xdr:rowOff>
        </xdr:to>
        <xdr:sp macro="" textlink="">
          <xdr:nvSpPr>
            <xdr:cNvPr id="1053" name="Check Box 29" descr="050 - Koordination der Fachgewerke (BIM-Fachkoordination)"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060 - Planungsfortschrittskontrolle und Qualitätsprüfung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xdr:row>
          <xdr:rowOff>1676400</xdr:rowOff>
        </xdr:from>
        <xdr:to>
          <xdr:col>2</xdr:col>
          <xdr:colOff>3219450</xdr:colOff>
          <xdr:row>3</xdr:row>
          <xdr:rowOff>1933575</xdr:rowOff>
        </xdr:to>
        <xdr:sp macro="" textlink="">
          <xdr:nvSpPr>
            <xdr:cNvPr id="1054" name="Check Box 30" descr="050 - Koordination der Fachgewerke (BIM-Fachkoordination)"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070 - Bemessung und Nachweisführung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xdr:row>
          <xdr:rowOff>1952625</xdr:rowOff>
        </xdr:from>
        <xdr:to>
          <xdr:col>2</xdr:col>
          <xdr:colOff>3219450</xdr:colOff>
          <xdr:row>3</xdr:row>
          <xdr:rowOff>2209800</xdr:rowOff>
        </xdr:to>
        <xdr:sp macro="" textlink="">
          <xdr:nvSpPr>
            <xdr:cNvPr id="1055" name="Check Box 31" descr="050 - Koordination der Fachgewerke (BIM-Fachkoordination)"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080 - Ableitung von Planunterlagen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xdr:row>
          <xdr:rowOff>2209800</xdr:rowOff>
        </xdr:from>
        <xdr:to>
          <xdr:col>2</xdr:col>
          <xdr:colOff>3219450</xdr:colOff>
          <xdr:row>3</xdr:row>
          <xdr:rowOff>2466975</xdr:rowOff>
        </xdr:to>
        <xdr:sp macro="" textlink="">
          <xdr:nvSpPr>
            <xdr:cNvPr id="1056" name="Check Box 32" descr="050 - Koordination der Fachgewerke (BIM-Fachkoordination)"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090 - Genehmigungsprozess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2962275</xdr:colOff>
          <xdr:row>3</xdr:row>
          <xdr:rowOff>19050</xdr:rowOff>
        </xdr:from>
        <xdr:to>
          <xdr:col>3</xdr:col>
          <xdr:colOff>542925</xdr:colOff>
          <xdr:row>3</xdr:row>
          <xdr:rowOff>238125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100 - Mengen- und Kostenermittlung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2962275</xdr:colOff>
          <xdr:row>3</xdr:row>
          <xdr:rowOff>238125</xdr:rowOff>
        </xdr:from>
        <xdr:to>
          <xdr:col>3</xdr:col>
          <xdr:colOff>542925</xdr:colOff>
          <xdr:row>3</xdr:row>
          <xdr:rowOff>457200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110 - Leistungsverzeichnis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2962275</xdr:colOff>
          <xdr:row>3</xdr:row>
          <xdr:rowOff>466725</xdr:rowOff>
        </xdr:from>
        <xdr:to>
          <xdr:col>3</xdr:col>
          <xdr:colOff>542925</xdr:colOff>
          <xdr:row>3</xdr:row>
          <xdr:rowOff>685800</xdr:rowOff>
        </xdr:to>
        <xdr:sp macro="" textlink="">
          <xdr:nvSpPr>
            <xdr:cNvPr id="1059" name="Check Box 35" descr="020 - Bedarfsplanung"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120 - Terminplanung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2962275</xdr:colOff>
          <xdr:row>3</xdr:row>
          <xdr:rowOff>704850</xdr:rowOff>
        </xdr:from>
        <xdr:to>
          <xdr:col>3</xdr:col>
          <xdr:colOff>447675</xdr:colOff>
          <xdr:row>3</xdr:row>
          <xdr:rowOff>942975</xdr:rowOff>
        </xdr:to>
        <xdr:sp macro="" textlink="">
          <xdr:nvSpPr>
            <xdr:cNvPr id="1060" name="Check Box 36" descr="030 - Erstellung von Bau- und Projektunterlagen"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130 - Logistikplanung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2962275</xdr:colOff>
          <xdr:row>3</xdr:row>
          <xdr:rowOff>942975</xdr:rowOff>
        </xdr:from>
        <xdr:to>
          <xdr:col>3</xdr:col>
          <xdr:colOff>542925</xdr:colOff>
          <xdr:row>3</xdr:row>
          <xdr:rowOff>1162050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140 - Baufortschrittskontrolle und Qualitätsprüfung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2971800</xdr:colOff>
          <xdr:row>3</xdr:row>
          <xdr:rowOff>1181100</xdr:rowOff>
        </xdr:from>
        <xdr:to>
          <xdr:col>4</xdr:col>
          <xdr:colOff>266700</xdr:colOff>
          <xdr:row>3</xdr:row>
          <xdr:rowOff>1438275</xdr:rowOff>
        </xdr:to>
        <xdr:sp macro="" textlink="">
          <xdr:nvSpPr>
            <xdr:cNvPr id="1062" name="Check Box 38" descr="050 - Koordination der Fachgewerke (BIM-Fachkoordination)"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150 - Änderungs- und Nachtragsmanagement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2981325</xdr:colOff>
          <xdr:row>3</xdr:row>
          <xdr:rowOff>1419225</xdr:rowOff>
        </xdr:from>
        <xdr:to>
          <xdr:col>4</xdr:col>
          <xdr:colOff>276225</xdr:colOff>
          <xdr:row>3</xdr:row>
          <xdr:rowOff>1676400</xdr:rowOff>
        </xdr:to>
        <xdr:sp macro="" textlink="">
          <xdr:nvSpPr>
            <xdr:cNvPr id="1063" name="Check Box 39" descr="050 - Koordination der Fachgewerke (BIM-Fachkoordination)"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160 - Abrechnung von Bauleistungen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2981325</xdr:colOff>
          <xdr:row>3</xdr:row>
          <xdr:rowOff>1676400</xdr:rowOff>
        </xdr:from>
        <xdr:to>
          <xdr:col>4</xdr:col>
          <xdr:colOff>276225</xdr:colOff>
          <xdr:row>3</xdr:row>
          <xdr:rowOff>1933575</xdr:rowOff>
        </xdr:to>
        <xdr:sp macro="" textlink="">
          <xdr:nvSpPr>
            <xdr:cNvPr id="1064" name="Check Box 40" descr="050 - Koordination der Fachgewerke (BIM-Fachkoordination)"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170 - Abnahme und Mängelmanagement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2981325</xdr:colOff>
          <xdr:row>3</xdr:row>
          <xdr:rowOff>1952625</xdr:rowOff>
        </xdr:from>
        <xdr:to>
          <xdr:col>4</xdr:col>
          <xdr:colOff>276225</xdr:colOff>
          <xdr:row>3</xdr:row>
          <xdr:rowOff>2209800</xdr:rowOff>
        </xdr:to>
        <xdr:sp macro="" textlink="">
          <xdr:nvSpPr>
            <xdr:cNvPr id="1065" name="Check Box 41" descr="050 - Koordination der Fachgewerke (BIM-Fachkoordination)"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180 - Inbetriebnahmemanagement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2981325</xdr:colOff>
          <xdr:row>3</xdr:row>
          <xdr:rowOff>2209800</xdr:rowOff>
        </xdr:from>
        <xdr:to>
          <xdr:col>4</xdr:col>
          <xdr:colOff>276225</xdr:colOff>
          <xdr:row>3</xdr:row>
          <xdr:rowOff>2466975</xdr:rowOff>
        </xdr:to>
        <xdr:sp macro="" textlink="">
          <xdr:nvSpPr>
            <xdr:cNvPr id="1066" name="Check Box 42" descr="050 - Koordination der Fachgewerke (BIM-Fachkoordination)"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190 - Bauwerksdokumentation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12</xdr:row>
          <xdr:rowOff>914400</xdr:rowOff>
        </xdr:from>
        <xdr:to>
          <xdr:col>2</xdr:col>
          <xdr:colOff>704850</xdr:colOff>
          <xdr:row>12</xdr:row>
          <xdr:rowOff>1123950</xdr:rowOff>
        </xdr:to>
        <xdr:sp macro="" textlink="">
          <xdr:nvSpPr>
            <xdr:cNvPr id="1068" name="Check Box 44" descr="c)"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85725</xdr:rowOff>
        </xdr:from>
        <xdr:to>
          <xdr:col>2</xdr:col>
          <xdr:colOff>695325</xdr:colOff>
          <xdr:row>13</xdr:row>
          <xdr:rowOff>295275</xdr:rowOff>
        </xdr:to>
        <xdr:sp macro="" textlink="">
          <xdr:nvSpPr>
            <xdr:cNvPr id="1071" name="Check Box 47" descr="f)"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0</xdr:rowOff>
        </xdr:from>
        <xdr:to>
          <xdr:col>2</xdr:col>
          <xdr:colOff>695325</xdr:colOff>
          <xdr:row>15</xdr:row>
          <xdr:rowOff>0</xdr:rowOff>
        </xdr:to>
        <xdr:sp macro="" textlink="">
          <xdr:nvSpPr>
            <xdr:cNvPr id="1072" name="Check Box 48" descr="g)"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0</xdr:rowOff>
        </xdr:from>
        <xdr:to>
          <xdr:col>2</xdr:col>
          <xdr:colOff>695325</xdr:colOff>
          <xdr:row>16</xdr:row>
          <xdr:rowOff>0</xdr:rowOff>
        </xdr:to>
        <xdr:sp macro="" textlink="">
          <xdr:nvSpPr>
            <xdr:cNvPr id="1074" name="Check Box 50" descr="i)"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381000</xdr:rowOff>
        </xdr:from>
        <xdr:to>
          <xdr:col>2</xdr:col>
          <xdr:colOff>695325</xdr:colOff>
          <xdr:row>19</xdr:row>
          <xdr:rowOff>590550</xdr:rowOff>
        </xdr:to>
        <xdr:sp macro="" textlink="">
          <xdr:nvSpPr>
            <xdr:cNvPr id="1082" name="Check Box 58" descr="a)"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38100</xdr:rowOff>
        </xdr:from>
        <xdr:to>
          <xdr:col>2</xdr:col>
          <xdr:colOff>695325</xdr:colOff>
          <xdr:row>21</xdr:row>
          <xdr:rowOff>247650</xdr:rowOff>
        </xdr:to>
        <xdr:sp macro="" textlink="">
          <xdr:nvSpPr>
            <xdr:cNvPr id="1083" name="Check Box 59" descr="b)"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171450</xdr:rowOff>
        </xdr:from>
        <xdr:to>
          <xdr:col>2</xdr:col>
          <xdr:colOff>695325</xdr:colOff>
          <xdr:row>22</xdr:row>
          <xdr:rowOff>381000</xdr:rowOff>
        </xdr:to>
        <xdr:sp macro="" textlink="">
          <xdr:nvSpPr>
            <xdr:cNvPr id="1084" name="Check Box 60" descr="c)"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85725</xdr:rowOff>
        </xdr:from>
        <xdr:to>
          <xdr:col>2</xdr:col>
          <xdr:colOff>695325</xdr:colOff>
          <xdr:row>23</xdr:row>
          <xdr:rowOff>295275</xdr:rowOff>
        </xdr:to>
        <xdr:sp macro="" textlink="">
          <xdr:nvSpPr>
            <xdr:cNvPr id="1085" name="Check Box 61" descr="d)"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85725</xdr:rowOff>
        </xdr:from>
        <xdr:to>
          <xdr:col>2</xdr:col>
          <xdr:colOff>695325</xdr:colOff>
          <xdr:row>24</xdr:row>
          <xdr:rowOff>295275</xdr:rowOff>
        </xdr:to>
        <xdr:sp macro="" textlink="">
          <xdr:nvSpPr>
            <xdr:cNvPr id="1086" name="Check Box 62" descr="e)"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85725</xdr:rowOff>
        </xdr:from>
        <xdr:to>
          <xdr:col>2</xdr:col>
          <xdr:colOff>695325</xdr:colOff>
          <xdr:row>25</xdr:row>
          <xdr:rowOff>295275</xdr:rowOff>
        </xdr:to>
        <xdr:sp macro="" textlink="">
          <xdr:nvSpPr>
            <xdr:cNvPr id="1087" name="Check Box 63" descr="f)"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200025</xdr:rowOff>
        </xdr:from>
        <xdr:to>
          <xdr:col>2</xdr:col>
          <xdr:colOff>695325</xdr:colOff>
          <xdr:row>28</xdr:row>
          <xdr:rowOff>409575</xdr:rowOff>
        </xdr:to>
        <xdr:sp macro="" textlink="">
          <xdr:nvSpPr>
            <xdr:cNvPr id="1088" name="Check Box 64" descr="g)"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47</xdr:row>
          <xdr:rowOff>9525</xdr:rowOff>
        </xdr:from>
        <xdr:to>
          <xdr:col>2</xdr:col>
          <xdr:colOff>666750</xdr:colOff>
          <xdr:row>48</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76200</xdr:rowOff>
        </xdr:from>
        <xdr:to>
          <xdr:col>2</xdr:col>
          <xdr:colOff>666750</xdr:colOff>
          <xdr:row>48</xdr:row>
          <xdr:rowOff>285750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49</xdr:row>
          <xdr:rowOff>66675</xdr:rowOff>
        </xdr:from>
        <xdr:to>
          <xdr:col>2</xdr:col>
          <xdr:colOff>666750</xdr:colOff>
          <xdr:row>49</xdr:row>
          <xdr:rowOff>295275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51</xdr:row>
          <xdr:rowOff>9525</xdr:rowOff>
        </xdr:from>
        <xdr:to>
          <xdr:col>2</xdr:col>
          <xdr:colOff>666750</xdr:colOff>
          <xdr:row>51</xdr:row>
          <xdr:rowOff>219075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56</xdr:row>
          <xdr:rowOff>9525</xdr:rowOff>
        </xdr:from>
        <xdr:to>
          <xdr:col>2</xdr:col>
          <xdr:colOff>666750</xdr:colOff>
          <xdr:row>56</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33</xdr:row>
          <xdr:rowOff>266700</xdr:rowOff>
        </xdr:from>
        <xdr:to>
          <xdr:col>2</xdr:col>
          <xdr:colOff>666750</xdr:colOff>
          <xdr:row>33</xdr:row>
          <xdr:rowOff>476250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34</xdr:row>
          <xdr:rowOff>76200</xdr:rowOff>
        </xdr:from>
        <xdr:to>
          <xdr:col>2</xdr:col>
          <xdr:colOff>666750</xdr:colOff>
          <xdr:row>34</xdr:row>
          <xdr:rowOff>285750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39</xdr:row>
          <xdr:rowOff>142875</xdr:rowOff>
        </xdr:from>
        <xdr:to>
          <xdr:col>2</xdr:col>
          <xdr:colOff>666750</xdr:colOff>
          <xdr:row>39</xdr:row>
          <xdr:rowOff>419100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91</xdr:row>
          <xdr:rowOff>9525</xdr:rowOff>
        </xdr:from>
        <xdr:to>
          <xdr:col>2</xdr:col>
          <xdr:colOff>666750</xdr:colOff>
          <xdr:row>91</xdr:row>
          <xdr:rowOff>200025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92</xdr:row>
          <xdr:rowOff>0</xdr:rowOff>
        </xdr:from>
        <xdr:to>
          <xdr:col>2</xdr:col>
          <xdr:colOff>666750</xdr:colOff>
          <xdr:row>93</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93</xdr:row>
          <xdr:rowOff>0</xdr:rowOff>
        </xdr:from>
        <xdr:to>
          <xdr:col>2</xdr:col>
          <xdr:colOff>666750</xdr:colOff>
          <xdr:row>93</xdr:row>
          <xdr:rowOff>209550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94</xdr:row>
          <xdr:rowOff>0</xdr:rowOff>
        </xdr:from>
        <xdr:to>
          <xdr:col>2</xdr:col>
          <xdr:colOff>666750</xdr:colOff>
          <xdr:row>95</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95</xdr:row>
          <xdr:rowOff>0</xdr:rowOff>
        </xdr:from>
        <xdr:to>
          <xdr:col>2</xdr:col>
          <xdr:colOff>666750</xdr:colOff>
          <xdr:row>95</xdr:row>
          <xdr:rowOff>209550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72</xdr:row>
          <xdr:rowOff>200025</xdr:rowOff>
        </xdr:from>
        <xdr:to>
          <xdr:col>2</xdr:col>
          <xdr:colOff>666750</xdr:colOff>
          <xdr:row>72</xdr:row>
          <xdr:rowOff>409575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73</xdr:row>
          <xdr:rowOff>133350</xdr:rowOff>
        </xdr:from>
        <xdr:to>
          <xdr:col>1</xdr:col>
          <xdr:colOff>190500</xdr:colOff>
          <xdr:row>73</xdr:row>
          <xdr:rowOff>342900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74</xdr:row>
          <xdr:rowOff>9525</xdr:rowOff>
        </xdr:from>
        <xdr:to>
          <xdr:col>2</xdr:col>
          <xdr:colOff>666750</xdr:colOff>
          <xdr:row>75</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75</xdr:row>
          <xdr:rowOff>180975</xdr:rowOff>
        </xdr:from>
        <xdr:to>
          <xdr:col>2</xdr:col>
          <xdr:colOff>666750</xdr:colOff>
          <xdr:row>75</xdr:row>
          <xdr:rowOff>390525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77</xdr:row>
          <xdr:rowOff>9525</xdr:rowOff>
        </xdr:from>
        <xdr:to>
          <xdr:col>2</xdr:col>
          <xdr:colOff>666750</xdr:colOff>
          <xdr:row>77</xdr:row>
          <xdr:rowOff>219075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62</xdr:row>
          <xdr:rowOff>314325</xdr:rowOff>
        </xdr:from>
        <xdr:to>
          <xdr:col>2</xdr:col>
          <xdr:colOff>666750</xdr:colOff>
          <xdr:row>62</xdr:row>
          <xdr:rowOff>609600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63</xdr:row>
          <xdr:rowOff>123825</xdr:rowOff>
        </xdr:from>
        <xdr:to>
          <xdr:col>2</xdr:col>
          <xdr:colOff>666750</xdr:colOff>
          <xdr:row>63</xdr:row>
          <xdr:rowOff>333375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xdr:row>
          <xdr:rowOff>276225</xdr:rowOff>
        </xdr:from>
        <xdr:to>
          <xdr:col>2</xdr:col>
          <xdr:colOff>666750</xdr:colOff>
          <xdr:row>64</xdr:row>
          <xdr:rowOff>571500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65</xdr:row>
          <xdr:rowOff>190500</xdr:rowOff>
        </xdr:from>
        <xdr:to>
          <xdr:col>2</xdr:col>
          <xdr:colOff>666750</xdr:colOff>
          <xdr:row>65</xdr:row>
          <xdr:rowOff>400050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66</xdr:row>
          <xdr:rowOff>38100</xdr:rowOff>
        </xdr:from>
        <xdr:to>
          <xdr:col>2</xdr:col>
          <xdr:colOff>666750</xdr:colOff>
          <xdr:row>66</xdr:row>
          <xdr:rowOff>314325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83</xdr:row>
          <xdr:rowOff>266700</xdr:rowOff>
        </xdr:from>
        <xdr:to>
          <xdr:col>2</xdr:col>
          <xdr:colOff>666750</xdr:colOff>
          <xdr:row>83</xdr:row>
          <xdr:rowOff>476250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84</xdr:row>
          <xdr:rowOff>133350</xdr:rowOff>
        </xdr:from>
        <xdr:to>
          <xdr:col>2</xdr:col>
          <xdr:colOff>666750</xdr:colOff>
          <xdr:row>84</xdr:row>
          <xdr:rowOff>438150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85</xdr:row>
          <xdr:rowOff>95250</xdr:rowOff>
        </xdr:from>
        <xdr:to>
          <xdr:col>2</xdr:col>
          <xdr:colOff>666750</xdr:colOff>
          <xdr:row>85</xdr:row>
          <xdr:rowOff>304800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106</xdr:row>
          <xdr:rowOff>19050</xdr:rowOff>
        </xdr:from>
        <xdr:to>
          <xdr:col>2</xdr:col>
          <xdr:colOff>666750</xdr:colOff>
          <xdr:row>106</xdr:row>
          <xdr:rowOff>228600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107</xdr:row>
          <xdr:rowOff>9525</xdr:rowOff>
        </xdr:from>
        <xdr:to>
          <xdr:col>2</xdr:col>
          <xdr:colOff>666750</xdr:colOff>
          <xdr:row>107</xdr:row>
          <xdr:rowOff>219075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108</xdr:row>
          <xdr:rowOff>0</xdr:rowOff>
        </xdr:from>
        <xdr:to>
          <xdr:col>2</xdr:col>
          <xdr:colOff>666750</xdr:colOff>
          <xdr:row>108</xdr:row>
          <xdr:rowOff>200025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109</xdr:row>
          <xdr:rowOff>9525</xdr:rowOff>
        </xdr:from>
        <xdr:to>
          <xdr:col>2</xdr:col>
          <xdr:colOff>666750</xdr:colOff>
          <xdr:row>109</xdr:row>
          <xdr:rowOff>219075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105</xdr:row>
          <xdr:rowOff>66675</xdr:rowOff>
        </xdr:from>
        <xdr:to>
          <xdr:col>2</xdr:col>
          <xdr:colOff>666750</xdr:colOff>
          <xdr:row>105</xdr:row>
          <xdr:rowOff>276225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118</xdr:row>
          <xdr:rowOff>19050</xdr:rowOff>
        </xdr:from>
        <xdr:to>
          <xdr:col>2</xdr:col>
          <xdr:colOff>666750</xdr:colOff>
          <xdr:row>119</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119</xdr:row>
          <xdr:rowOff>19050</xdr:rowOff>
        </xdr:from>
        <xdr:to>
          <xdr:col>2</xdr:col>
          <xdr:colOff>666750</xdr:colOff>
          <xdr:row>120</xdr:row>
          <xdr:rowOff>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120</xdr:row>
          <xdr:rowOff>0</xdr:rowOff>
        </xdr:from>
        <xdr:to>
          <xdr:col>2</xdr:col>
          <xdr:colOff>666750</xdr:colOff>
          <xdr:row>120</xdr:row>
          <xdr:rowOff>190500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121</xdr:row>
          <xdr:rowOff>19050</xdr:rowOff>
        </xdr:from>
        <xdr:to>
          <xdr:col>2</xdr:col>
          <xdr:colOff>666750</xdr:colOff>
          <xdr:row>121</xdr:row>
          <xdr:rowOff>228600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122</xdr:row>
          <xdr:rowOff>9525</xdr:rowOff>
        </xdr:from>
        <xdr:to>
          <xdr:col>2</xdr:col>
          <xdr:colOff>666750</xdr:colOff>
          <xdr:row>122</xdr:row>
          <xdr:rowOff>228600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123</xdr:row>
          <xdr:rowOff>9525</xdr:rowOff>
        </xdr:from>
        <xdr:to>
          <xdr:col>2</xdr:col>
          <xdr:colOff>666750</xdr:colOff>
          <xdr:row>123</xdr:row>
          <xdr:rowOff>228600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110</xdr:row>
          <xdr:rowOff>0</xdr:rowOff>
        </xdr:from>
        <xdr:to>
          <xdr:col>2</xdr:col>
          <xdr:colOff>666750</xdr:colOff>
          <xdr:row>110</xdr:row>
          <xdr:rowOff>209550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50</xdr:row>
          <xdr:rowOff>9525</xdr:rowOff>
        </xdr:from>
        <xdr:to>
          <xdr:col>2</xdr:col>
          <xdr:colOff>666750</xdr:colOff>
          <xdr:row>50</xdr:row>
          <xdr:rowOff>219075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190500</xdr:rowOff>
        </xdr:from>
        <xdr:to>
          <xdr:col>2</xdr:col>
          <xdr:colOff>695325</xdr:colOff>
          <xdr:row>26</xdr:row>
          <xdr:rowOff>400050</xdr:rowOff>
        </xdr:to>
        <xdr:sp macro="" textlink="">
          <xdr:nvSpPr>
            <xdr:cNvPr id="1215" name="Check Box 191" descr="f)"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9525</xdr:rowOff>
        </xdr:from>
        <xdr:to>
          <xdr:col>2</xdr:col>
          <xdr:colOff>695325</xdr:colOff>
          <xdr:row>28</xdr:row>
          <xdr:rowOff>9525</xdr:rowOff>
        </xdr:to>
        <xdr:sp macro="" textlink="">
          <xdr:nvSpPr>
            <xdr:cNvPr id="1216" name="Check Box 192" descr="f)"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35</xdr:row>
          <xdr:rowOff>266700</xdr:rowOff>
        </xdr:from>
        <xdr:to>
          <xdr:col>2</xdr:col>
          <xdr:colOff>666750</xdr:colOff>
          <xdr:row>35</xdr:row>
          <xdr:rowOff>476250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36</xdr:row>
          <xdr:rowOff>95250</xdr:rowOff>
        </xdr:from>
        <xdr:to>
          <xdr:col>2</xdr:col>
          <xdr:colOff>666750</xdr:colOff>
          <xdr:row>36</xdr:row>
          <xdr:rowOff>304800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37</xdr:row>
          <xdr:rowOff>190500</xdr:rowOff>
        </xdr:from>
        <xdr:to>
          <xdr:col>2</xdr:col>
          <xdr:colOff>666750</xdr:colOff>
          <xdr:row>37</xdr:row>
          <xdr:rowOff>400050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38</xdr:row>
          <xdr:rowOff>95250</xdr:rowOff>
        </xdr:from>
        <xdr:to>
          <xdr:col>2</xdr:col>
          <xdr:colOff>666750</xdr:colOff>
          <xdr:row>38</xdr:row>
          <xdr:rowOff>304800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53</xdr:row>
          <xdr:rowOff>95250</xdr:rowOff>
        </xdr:from>
        <xdr:to>
          <xdr:col>1</xdr:col>
          <xdr:colOff>228600</xdr:colOff>
          <xdr:row>53</xdr:row>
          <xdr:rowOff>304800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76</xdr:row>
          <xdr:rowOff>85725</xdr:rowOff>
        </xdr:from>
        <xdr:to>
          <xdr:col>2</xdr:col>
          <xdr:colOff>666750</xdr:colOff>
          <xdr:row>76</xdr:row>
          <xdr:rowOff>295275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54</xdr:row>
          <xdr:rowOff>123825</xdr:rowOff>
        </xdr:from>
        <xdr:to>
          <xdr:col>2</xdr:col>
          <xdr:colOff>666750</xdr:colOff>
          <xdr:row>54</xdr:row>
          <xdr:rowOff>333375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53</xdr:row>
          <xdr:rowOff>180975</xdr:rowOff>
        </xdr:from>
        <xdr:to>
          <xdr:col>2</xdr:col>
          <xdr:colOff>600075</xdr:colOff>
          <xdr:row>53</xdr:row>
          <xdr:rowOff>390525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73</xdr:row>
          <xdr:rowOff>228600</xdr:rowOff>
        </xdr:from>
        <xdr:to>
          <xdr:col>2</xdr:col>
          <xdr:colOff>1162050</xdr:colOff>
          <xdr:row>73</xdr:row>
          <xdr:rowOff>438150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52</xdr:row>
          <xdr:rowOff>104775</xdr:rowOff>
        </xdr:from>
        <xdr:to>
          <xdr:col>1</xdr:col>
          <xdr:colOff>228600</xdr:colOff>
          <xdr:row>52</xdr:row>
          <xdr:rowOff>314325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55</xdr:row>
          <xdr:rowOff>104775</xdr:rowOff>
        </xdr:from>
        <xdr:to>
          <xdr:col>2</xdr:col>
          <xdr:colOff>666750</xdr:colOff>
          <xdr:row>55</xdr:row>
          <xdr:rowOff>314325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49DE-0F1B-489F-B5A3-1AA88F04E29E}">
  <dimension ref="A1:AI138"/>
  <sheetViews>
    <sheetView showGridLines="0" tabSelected="1" zoomScaleNormal="100" workbookViewId="0">
      <selection activeCell="B6" sqref="B6"/>
    </sheetView>
  </sheetViews>
  <sheetFormatPr baseColWidth="10" defaultRowHeight="14.25" outlineLevelCol="1" x14ac:dyDescent="0.2"/>
  <cols>
    <col min="1" max="2" width="3.25" customWidth="1"/>
    <col min="3" max="3" width="66.625" customWidth="1"/>
    <col min="4" max="5" width="13.75" customWidth="1"/>
    <col min="6" max="6" width="4.25" customWidth="1"/>
    <col min="7" max="7" width="11" hidden="1" customWidth="1" outlineLevel="1"/>
    <col min="8" max="9" width="66.625" hidden="1" customWidth="1" outlineLevel="1"/>
    <col min="10" max="10" width="3.75" customWidth="1" collapsed="1"/>
    <col min="11" max="34" width="2.875" hidden="1" customWidth="1" outlineLevel="1"/>
    <col min="35" max="35" width="11" collapsed="1"/>
  </cols>
  <sheetData>
    <row r="1" spans="1:34" ht="16.5" x14ac:dyDescent="0.25">
      <c r="A1" s="1"/>
      <c r="B1" s="1"/>
      <c r="C1" s="2"/>
      <c r="D1" s="3"/>
      <c r="E1" s="35"/>
    </row>
    <row r="2" spans="1:34" ht="1.5" customHeight="1" x14ac:dyDescent="0.25">
      <c r="A2" s="1"/>
      <c r="B2" s="1"/>
      <c r="C2" s="2"/>
      <c r="D2" s="3"/>
      <c r="E2" s="35"/>
    </row>
    <row r="3" spans="1:34" ht="29.25" customHeight="1" x14ac:dyDescent="0.25">
      <c r="A3" s="1"/>
      <c r="B3" s="36" t="s">
        <v>15</v>
      </c>
      <c r="C3" s="2"/>
      <c r="D3" s="3"/>
      <c r="E3" s="35"/>
      <c r="K3" s="38" t="b">
        <v>1</v>
      </c>
      <c r="L3" s="38" t="b">
        <v>0</v>
      </c>
      <c r="M3" s="38" t="b">
        <v>0</v>
      </c>
      <c r="N3" s="38" t="b">
        <v>0</v>
      </c>
      <c r="O3" s="38" t="b">
        <v>0</v>
      </c>
      <c r="P3" s="38" t="b">
        <v>1</v>
      </c>
      <c r="Q3" s="38" t="b">
        <v>1</v>
      </c>
      <c r="R3" s="38" t="b">
        <v>0</v>
      </c>
      <c r="S3" s="38" t="b">
        <v>1</v>
      </c>
      <c r="T3" s="38" t="b">
        <v>0</v>
      </c>
      <c r="U3" s="38" t="b">
        <v>1</v>
      </c>
      <c r="V3" s="38" t="b">
        <v>0</v>
      </c>
      <c r="W3" s="38" t="b">
        <v>0</v>
      </c>
      <c r="X3" s="38" t="b">
        <v>0</v>
      </c>
      <c r="Y3" s="38" t="b">
        <v>0</v>
      </c>
      <c r="Z3" s="38" t="b">
        <v>1</v>
      </c>
      <c r="AA3" s="38" t="b">
        <v>0</v>
      </c>
      <c r="AB3" s="38" t="b">
        <v>0</v>
      </c>
      <c r="AC3" s="38" t="b">
        <v>0</v>
      </c>
      <c r="AD3" s="38" t="b">
        <v>0</v>
      </c>
      <c r="AE3" s="38"/>
      <c r="AF3" s="38"/>
      <c r="AG3" s="38"/>
      <c r="AH3" s="38"/>
    </row>
    <row r="4" spans="1:34" ht="207" customHeight="1" x14ac:dyDescent="0.25">
      <c r="A4" s="1"/>
      <c r="B4" s="1"/>
      <c r="C4" s="2"/>
      <c r="D4" s="3"/>
      <c r="E4" s="35"/>
      <c r="H4" t="s">
        <v>22</v>
      </c>
      <c r="I4" s="40" t="s">
        <v>23</v>
      </c>
      <c r="K4" s="37">
        <v>0</v>
      </c>
      <c r="L4" s="37">
        <v>10</v>
      </c>
      <c r="M4" s="37">
        <v>20</v>
      </c>
      <c r="N4" s="37">
        <v>30</v>
      </c>
      <c r="O4" s="37">
        <v>40</v>
      </c>
      <c r="P4" s="37">
        <v>50</v>
      </c>
      <c r="Q4" s="37">
        <v>60</v>
      </c>
      <c r="R4" s="37" t="s">
        <v>16</v>
      </c>
      <c r="S4" s="37">
        <v>80</v>
      </c>
      <c r="T4" s="37" t="s">
        <v>17</v>
      </c>
      <c r="U4" s="37">
        <v>100</v>
      </c>
      <c r="V4" s="37">
        <v>110</v>
      </c>
      <c r="W4" s="37">
        <v>120</v>
      </c>
      <c r="X4" s="37">
        <v>130</v>
      </c>
      <c r="Y4" s="37" t="s">
        <v>18</v>
      </c>
      <c r="Z4" s="37" t="s">
        <v>19</v>
      </c>
      <c r="AA4" s="37" t="s">
        <v>20</v>
      </c>
      <c r="AB4" s="37" t="s">
        <v>21</v>
      </c>
      <c r="AC4" s="37">
        <v>180</v>
      </c>
      <c r="AD4" s="37">
        <v>190</v>
      </c>
      <c r="AE4" s="37">
        <v>200</v>
      </c>
      <c r="AF4" s="37">
        <v>210</v>
      </c>
      <c r="AG4" s="37">
        <v>220</v>
      </c>
      <c r="AH4" s="37">
        <v>230</v>
      </c>
    </row>
    <row r="5" spans="1:34" ht="17.25" customHeight="1" thickBot="1" x14ac:dyDescent="0.3">
      <c r="A5" s="1"/>
      <c r="B5" s="1"/>
      <c r="C5" s="2"/>
      <c r="D5" s="3"/>
      <c r="E5" s="35"/>
      <c r="I5" s="40"/>
      <c r="K5" s="37"/>
      <c r="L5" s="37"/>
      <c r="M5" s="37"/>
      <c r="N5" s="37"/>
      <c r="O5" s="37"/>
      <c r="P5" s="37"/>
      <c r="Q5" s="37"/>
      <c r="R5" s="37"/>
      <c r="S5" s="37"/>
      <c r="T5" s="37"/>
      <c r="U5" s="37"/>
      <c r="V5" s="37"/>
      <c r="W5" s="37"/>
      <c r="X5" s="37"/>
      <c r="Y5" s="37"/>
      <c r="Z5" s="37"/>
      <c r="AA5" s="37"/>
      <c r="AB5" s="37"/>
      <c r="AC5" s="37"/>
      <c r="AD5" s="37"/>
      <c r="AE5" s="37"/>
      <c r="AF5" s="37"/>
      <c r="AG5" s="37"/>
      <c r="AH5" s="37"/>
    </row>
    <row r="6" spans="1:34" ht="17.25" customHeight="1" thickBot="1" x14ac:dyDescent="0.3">
      <c r="A6" s="1"/>
      <c r="B6" s="1"/>
      <c r="C6" s="2"/>
      <c r="D6" s="3" t="s">
        <v>0</v>
      </c>
      <c r="E6" s="4" t="s">
        <v>132</v>
      </c>
      <c r="I6" s="40"/>
      <c r="K6" s="37"/>
      <c r="L6" s="37"/>
      <c r="M6" s="37"/>
      <c r="N6" s="37"/>
      <c r="O6" s="37"/>
      <c r="P6" s="37"/>
      <c r="Q6" s="37"/>
      <c r="R6" s="37"/>
      <c r="S6" s="37"/>
      <c r="T6" s="37"/>
      <c r="U6" s="37"/>
      <c r="V6" s="37"/>
      <c r="W6" s="37"/>
      <c r="X6" s="37"/>
      <c r="Y6" s="37"/>
      <c r="Z6" s="37"/>
      <c r="AA6" s="37"/>
      <c r="AB6" s="37"/>
      <c r="AC6" s="37"/>
      <c r="AD6" s="37"/>
      <c r="AE6" s="37"/>
      <c r="AF6" s="37"/>
      <c r="AG6" s="37"/>
      <c r="AH6" s="37"/>
    </row>
    <row r="7" spans="1:34" ht="4.5" customHeight="1" thickBot="1" x14ac:dyDescent="0.25">
      <c r="A7" s="1"/>
      <c r="B7" s="1"/>
    </row>
    <row r="8" spans="1:34" ht="15.75" customHeight="1" x14ac:dyDescent="0.25">
      <c r="A8" s="5"/>
      <c r="B8" s="6"/>
      <c r="C8" s="7" t="s">
        <v>1</v>
      </c>
      <c r="D8" s="8"/>
      <c r="E8" s="9"/>
      <c r="I8" s="40"/>
    </row>
    <row r="9" spans="1:34" ht="17.25" customHeight="1" thickBot="1" x14ac:dyDescent="0.3">
      <c r="A9" s="10"/>
      <c r="B9" s="11"/>
      <c r="C9" s="12" t="s">
        <v>2</v>
      </c>
      <c r="D9" s="13"/>
      <c r="E9" s="14"/>
    </row>
    <row r="10" spans="1:34" ht="24" x14ac:dyDescent="0.2">
      <c r="A10" s="15"/>
      <c r="B10" s="16"/>
      <c r="C10" s="17" t="s">
        <v>3</v>
      </c>
      <c r="D10" s="18" t="s">
        <v>4</v>
      </c>
      <c r="E10" s="19" t="s">
        <v>5</v>
      </c>
    </row>
    <row r="11" spans="1:34" ht="46.5" customHeight="1" x14ac:dyDescent="0.2">
      <c r="A11" s="20"/>
      <c r="B11" s="21" t="s">
        <v>6</v>
      </c>
      <c r="C11" s="41" t="str">
        <f>IF(AWF_000=TRUE,I11,H11)</f>
        <v>Analysieren der Grundlagen, Abstimmen zum Einsatz von Modellierungs- und Prüfwerkzeugen und zum Datenaustausch (BIM/ CAD Pilottest), Mitwirken bei der Fortschreibung des projektspezifischen BAP</v>
      </c>
      <c r="D11" s="22">
        <v>0.1</v>
      </c>
      <c r="E11" s="23">
        <f>IF(G11=TRUE,D11,"-")</f>
        <v>0.1</v>
      </c>
      <c r="G11" s="44" t="b">
        <v>1</v>
      </c>
      <c r="H11" s="39" t="s">
        <v>66</v>
      </c>
      <c r="I11" s="39" t="s">
        <v>123</v>
      </c>
      <c r="K11" s="131" t="s">
        <v>24</v>
      </c>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row>
    <row r="12" spans="1:34" ht="28.5" x14ac:dyDescent="0.2">
      <c r="A12" s="24"/>
      <c r="B12" s="25" t="s">
        <v>7</v>
      </c>
      <c r="C12" s="26" t="s">
        <v>64</v>
      </c>
      <c r="D12" s="27">
        <v>0.5</v>
      </c>
      <c r="E12" s="23">
        <f>IF(G12=TRUE,D12,"-")</f>
        <v>0.5</v>
      </c>
      <c r="G12" s="44" t="b">
        <v>1</v>
      </c>
      <c r="H12" s="148"/>
      <c r="I12" s="39"/>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row>
    <row r="13" spans="1:34" ht="156.75" x14ac:dyDescent="0.2">
      <c r="A13" s="24"/>
      <c r="B13" s="25" t="s">
        <v>8</v>
      </c>
      <c r="C13" s="42" t="str">
        <f>IF(OR(AWF_000,AWF_080)=TRUE,I13,H13)</f>
        <v xml:space="preserve">Mitwirken bei dem Erarbeiten eines Planungskonzepts unter Verwendung des bauteilorientierten 3D-Datenmodells, einschließlich Untersuchung der Lösungsmöglichkeiten des Tragwerks unter gleichen Objektbedingungen mit skizzenhafter Darstellung, Klärung und Angabe der für das Tragwerk wesentlichen konstruktiven Festlegungen für zum Beispiel Baustoffe, Bauarten und Herstellungsverfahren, Konstruktionsraster und Gründungsart
Modellorientierte Zuarbeit zum 3D-Datenmodell in dem der Planungsphase und dem BIM-Anwendungsumfang entsprechenden geometrischen und alphanumerischen Detailierungsgrad (Erstellen der Eigenschaftsdatensätze) zur Integration in das bauteilorientierte Referenzmodell der Objektplanung, einschließlich Ableitung erforderlicher Datensichten (2D-Pläne, Tabellen etc.) </v>
      </c>
      <c r="D13" s="27">
        <v>8</v>
      </c>
      <c r="E13" s="23">
        <f>IF(G13=TRUE,D13,"-")</f>
        <v>8</v>
      </c>
      <c r="G13" s="44" t="b">
        <v>1</v>
      </c>
      <c r="H13" s="148" t="s">
        <v>65</v>
      </c>
      <c r="I13" s="39" t="s">
        <v>67</v>
      </c>
      <c r="K13" s="131" t="s">
        <v>24</v>
      </c>
      <c r="L13" s="131"/>
      <c r="M13" s="131"/>
      <c r="N13" s="131"/>
      <c r="O13" s="131"/>
      <c r="P13" s="131"/>
      <c r="Q13" s="131"/>
      <c r="R13" s="131"/>
      <c r="S13" s="131" t="s">
        <v>24</v>
      </c>
      <c r="T13" s="131"/>
      <c r="U13" s="131"/>
      <c r="V13" s="131"/>
      <c r="W13" s="131"/>
      <c r="X13" s="131"/>
      <c r="Y13" s="131"/>
      <c r="Z13" s="131"/>
      <c r="AA13" s="131"/>
      <c r="AB13" s="131"/>
      <c r="AC13" s="131"/>
      <c r="AD13" s="131"/>
      <c r="AE13" s="131"/>
      <c r="AF13" s="131"/>
      <c r="AG13" s="131"/>
      <c r="AH13" s="131" t="s">
        <v>62</v>
      </c>
    </row>
    <row r="14" spans="1:34" ht="28.5" x14ac:dyDescent="0.2">
      <c r="A14" s="24"/>
      <c r="B14" s="28" t="s">
        <v>27</v>
      </c>
      <c r="C14" s="26" t="s">
        <v>69</v>
      </c>
      <c r="D14" s="27">
        <v>0.5</v>
      </c>
      <c r="E14" s="23">
        <f t="shared" ref="E14:E16" si="0">IF(G14=TRUE,D14,"-")</f>
        <v>0.5</v>
      </c>
      <c r="G14" s="44" t="b">
        <v>1</v>
      </c>
      <c r="H14" s="149"/>
      <c r="I14" s="39"/>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row>
    <row r="15" spans="1:34" ht="16.5" customHeight="1" x14ac:dyDescent="0.2">
      <c r="A15" s="24"/>
      <c r="B15" s="25" t="s">
        <v>10</v>
      </c>
      <c r="C15" s="45" t="s">
        <v>68</v>
      </c>
      <c r="D15" s="27">
        <v>0.65</v>
      </c>
      <c r="E15" s="23">
        <f t="shared" si="0"/>
        <v>0.65</v>
      </c>
      <c r="G15" s="44" t="b">
        <v>1</v>
      </c>
      <c r="H15" s="148"/>
      <c r="I15" s="39"/>
      <c r="K15" s="131"/>
      <c r="L15" s="131"/>
      <c r="M15" s="131"/>
      <c r="N15" s="131"/>
      <c r="O15" s="131"/>
      <c r="P15" s="131"/>
      <c r="Q15" s="131"/>
      <c r="R15" s="131"/>
      <c r="S15" s="131"/>
      <c r="T15" s="131"/>
      <c r="U15" s="131" t="s">
        <v>24</v>
      </c>
      <c r="V15" s="131"/>
      <c r="W15" s="131"/>
      <c r="X15" s="131"/>
      <c r="Y15" s="131"/>
      <c r="Z15" s="131"/>
      <c r="AA15" s="131"/>
      <c r="AB15" s="131"/>
      <c r="AC15" s="131"/>
      <c r="AD15" s="131"/>
      <c r="AE15" s="131"/>
      <c r="AF15" s="131"/>
      <c r="AG15" s="131"/>
      <c r="AH15" s="131"/>
    </row>
    <row r="16" spans="1:34" ht="16.5" customHeight="1" thickBot="1" x14ac:dyDescent="0.25">
      <c r="A16" s="24"/>
      <c r="B16" s="25" t="s">
        <v>28</v>
      </c>
      <c r="C16" s="29" t="s">
        <v>14</v>
      </c>
      <c r="D16" s="22">
        <v>0.25</v>
      </c>
      <c r="E16" s="23">
        <f t="shared" si="0"/>
        <v>0.25</v>
      </c>
      <c r="G16" s="44" t="b">
        <v>1</v>
      </c>
      <c r="I16" s="39"/>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row>
    <row r="17" spans="1:34" ht="15.75" customHeight="1" thickBot="1" x14ac:dyDescent="0.3">
      <c r="A17" s="30"/>
      <c r="B17" s="31"/>
      <c r="C17" s="32" t="s">
        <v>49</v>
      </c>
      <c r="D17" s="33">
        <f>SUM(D11:D16)</f>
        <v>10</v>
      </c>
      <c r="E17" s="34">
        <f>SUM(E11:E16)</f>
        <v>10</v>
      </c>
      <c r="G17" t="b">
        <v>1</v>
      </c>
      <c r="H17" s="39"/>
      <c r="I17" s="39"/>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row>
    <row r="18" spans="1:34" ht="15" thickBot="1" x14ac:dyDescent="0.25">
      <c r="H18" s="39"/>
      <c r="I18" s="39"/>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row>
    <row r="19" spans="1:34" ht="24" x14ac:dyDescent="0.2">
      <c r="A19" s="15"/>
      <c r="B19" s="16"/>
      <c r="C19" s="46" t="s">
        <v>25</v>
      </c>
      <c r="D19" s="18" t="s">
        <v>4</v>
      </c>
      <c r="E19" s="19" t="s">
        <v>5</v>
      </c>
      <c r="H19" s="39"/>
      <c r="I19" s="39"/>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row>
    <row r="20" spans="1:34" ht="58.5" customHeight="1" x14ac:dyDescent="0.2">
      <c r="A20" s="20"/>
      <c r="B20" s="201" t="s">
        <v>6</v>
      </c>
      <c r="C20" s="151" t="str">
        <f>IF(AND(AWF_000=TRUE),I20,H20)</f>
        <v>Erarbeiten der Tragwerkslösung am bauteilorientierten 3D-Datenmodell unter Beachtung der durch die Objektplanung anhand von Koordinationsmodellen integrierten Fachplanungen, 3D-Modellierungstiefe in dem für die Ableitung von 2D-Zeichnungen erforderlichen Umfang und Detaillierungsgrad</v>
      </c>
      <c r="D20" s="203">
        <v>8.5</v>
      </c>
      <c r="E20" s="205">
        <f>IF(G20=TRUE,D20,"-")</f>
        <v>8.5</v>
      </c>
      <c r="G20" s="44" t="b">
        <v>1</v>
      </c>
      <c r="H20" s="39" t="s">
        <v>77</v>
      </c>
      <c r="I20" s="39" t="s">
        <v>78</v>
      </c>
      <c r="K20" s="131" t="s">
        <v>24</v>
      </c>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row>
    <row r="21" spans="1:34" ht="16.5" customHeight="1" x14ac:dyDescent="0.2">
      <c r="A21" s="47"/>
      <c r="B21" s="202"/>
      <c r="C21" s="158" t="str">
        <f>IF(OR(AWF_030,AWF_080)=TRUE,I21,H21)</f>
        <v>und Ableitung der Datensichten (2D-Pläne, Tabellen) aus dem 3D-Datenmodell</v>
      </c>
      <c r="D21" s="204"/>
      <c r="E21" s="206"/>
      <c r="H21" s="39" t="s">
        <v>74</v>
      </c>
      <c r="I21" s="39" t="s">
        <v>76</v>
      </c>
      <c r="K21" s="131"/>
      <c r="L21" s="131"/>
      <c r="M21" s="131"/>
      <c r="N21" s="131" t="s">
        <v>24</v>
      </c>
      <c r="O21" s="131"/>
      <c r="P21" s="131"/>
      <c r="Q21" s="131"/>
      <c r="R21" s="131"/>
      <c r="S21" s="131" t="s">
        <v>24</v>
      </c>
      <c r="T21" s="131"/>
      <c r="U21" s="131"/>
      <c r="V21" s="131"/>
      <c r="W21" s="131"/>
      <c r="X21" s="131"/>
      <c r="Y21" s="131"/>
      <c r="Z21" s="131"/>
      <c r="AA21" s="131"/>
      <c r="AB21" s="131"/>
      <c r="AC21" s="131"/>
      <c r="AD21" s="131"/>
      <c r="AE21" s="131"/>
      <c r="AF21" s="131"/>
      <c r="AG21" s="131"/>
      <c r="AH21" s="131"/>
    </row>
    <row r="22" spans="1:34" ht="21.75" customHeight="1" x14ac:dyDescent="0.2">
      <c r="A22" s="24"/>
      <c r="B22" s="25" t="s">
        <v>7</v>
      </c>
      <c r="C22" s="152" t="s">
        <v>75</v>
      </c>
      <c r="D22" s="104">
        <v>1.5</v>
      </c>
      <c r="E22" s="23">
        <f t="shared" ref="E22:E29" si="1">IF(G22=TRUE,D22,"-")</f>
        <v>1.5</v>
      </c>
      <c r="G22" s="44" t="b">
        <v>1</v>
      </c>
      <c r="H22" s="149"/>
      <c r="I22" s="39"/>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row>
    <row r="23" spans="1:34" ht="42.75" x14ac:dyDescent="0.2">
      <c r="A23" s="24"/>
      <c r="B23" s="25" t="s">
        <v>8</v>
      </c>
      <c r="C23" s="153" t="s">
        <v>26</v>
      </c>
      <c r="D23" s="104">
        <v>2.25</v>
      </c>
      <c r="E23" s="23">
        <f t="shared" si="1"/>
        <v>2.25</v>
      </c>
      <c r="G23" s="44" t="b">
        <v>1</v>
      </c>
      <c r="H23" s="39"/>
      <c r="I23" s="39"/>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row>
    <row r="24" spans="1:34" ht="28.5" x14ac:dyDescent="0.2">
      <c r="A24" s="24"/>
      <c r="B24" s="28" t="s">
        <v>27</v>
      </c>
      <c r="C24" s="153" t="s">
        <v>79</v>
      </c>
      <c r="D24" s="102">
        <v>1</v>
      </c>
      <c r="E24" s="23">
        <f t="shared" si="1"/>
        <v>1</v>
      </c>
      <c r="G24" t="b">
        <v>1</v>
      </c>
      <c r="H24" s="149"/>
      <c r="I24" s="39"/>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row>
    <row r="25" spans="1:34" ht="28.5" x14ac:dyDescent="0.2">
      <c r="A25" s="24"/>
      <c r="B25" s="25" t="s">
        <v>10</v>
      </c>
      <c r="C25" s="152" t="s">
        <v>72</v>
      </c>
      <c r="D25" s="102">
        <v>0.5</v>
      </c>
      <c r="E25" s="23">
        <f t="shared" si="1"/>
        <v>0.5</v>
      </c>
      <c r="G25" s="44" t="b">
        <v>1</v>
      </c>
      <c r="H25" s="149"/>
      <c r="I25" s="39"/>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row>
    <row r="26" spans="1:34" ht="28.5" x14ac:dyDescent="0.2">
      <c r="A26" s="24"/>
      <c r="B26" s="25" t="s">
        <v>28</v>
      </c>
      <c r="C26" s="153" t="s">
        <v>70</v>
      </c>
      <c r="D26" s="102">
        <v>0.25</v>
      </c>
      <c r="E26" s="23">
        <f t="shared" si="1"/>
        <v>0.25</v>
      </c>
      <c r="G26" s="44" t="b">
        <v>1</v>
      </c>
      <c r="H26" s="149"/>
      <c r="I26" s="39"/>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row>
    <row r="27" spans="1:34" ht="42.75" x14ac:dyDescent="0.2">
      <c r="A27" s="189"/>
      <c r="B27" s="188" t="s">
        <v>11</v>
      </c>
      <c r="C27" s="151" t="str">
        <f>IF(AWF_100=TRUE,I27,H27)</f>
        <v>Mitwirken bei der Kostenberechnung auf Basis der aus den digitalen Modellen abgeleiteten Mengen und unter Berücksichtigung der im Modell festgelegten Qualität und bei der Terminplanung unter Verwendung des Musters 6</v>
      </c>
      <c r="D27" s="186">
        <v>0.5</v>
      </c>
      <c r="E27" s="187">
        <f t="shared" si="1"/>
        <v>0.5</v>
      </c>
      <c r="G27" s="185" t="b">
        <v>1</v>
      </c>
      <c r="H27" s="39" t="s">
        <v>124</v>
      </c>
      <c r="I27" s="156" t="s">
        <v>125</v>
      </c>
      <c r="K27" s="131"/>
      <c r="L27" s="131"/>
      <c r="M27" s="131"/>
      <c r="N27" s="131"/>
      <c r="O27" s="131"/>
      <c r="P27" s="131"/>
      <c r="Q27" s="131"/>
      <c r="R27" s="131"/>
      <c r="S27" s="131"/>
      <c r="T27" s="131"/>
      <c r="U27" s="131" t="s">
        <v>24</v>
      </c>
      <c r="V27" s="131"/>
      <c r="W27" s="131"/>
      <c r="X27" s="131"/>
      <c r="Y27" s="131"/>
      <c r="Z27" s="131"/>
      <c r="AA27" s="131"/>
      <c r="AB27" s="131"/>
      <c r="AC27" s="131"/>
      <c r="AD27" s="131"/>
      <c r="AE27" s="131"/>
      <c r="AF27" s="131"/>
      <c r="AG27" s="131"/>
      <c r="AH27" s="131"/>
    </row>
    <row r="28" spans="1:34" ht="16.5" customHeight="1" x14ac:dyDescent="0.2">
      <c r="A28" s="24"/>
      <c r="B28" s="25" t="s">
        <v>12</v>
      </c>
      <c r="C28" s="152" t="s">
        <v>73</v>
      </c>
      <c r="D28" s="102">
        <v>0.25</v>
      </c>
      <c r="E28" s="157">
        <f>IF(G28=TRUE,D28,"-")</f>
        <v>0.25</v>
      </c>
      <c r="G28" s="44" t="b">
        <v>1</v>
      </c>
      <c r="H28" s="149"/>
      <c r="I28" s="39"/>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row>
    <row r="29" spans="1:34" ht="43.5" thickBot="1" x14ac:dyDescent="0.25">
      <c r="A29" s="47"/>
      <c r="B29" s="49" t="s">
        <v>13</v>
      </c>
      <c r="C29" s="154" t="s">
        <v>29</v>
      </c>
      <c r="D29" s="150">
        <v>0.25</v>
      </c>
      <c r="E29" s="155">
        <f t="shared" si="1"/>
        <v>0.25</v>
      </c>
      <c r="G29" s="44" t="b">
        <v>1</v>
      </c>
      <c r="H29" s="39"/>
      <c r="I29" s="39"/>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row>
    <row r="30" spans="1:34" ht="15.75" thickBot="1" x14ac:dyDescent="0.3">
      <c r="A30" s="30"/>
      <c r="B30" s="119"/>
      <c r="C30" s="32" t="s">
        <v>71</v>
      </c>
      <c r="D30" s="51">
        <f>SUM(D20:D29)</f>
        <v>15</v>
      </c>
      <c r="E30" s="52">
        <f>SUM(E20:E29)</f>
        <v>15</v>
      </c>
      <c r="H30" s="39"/>
      <c r="I30" s="39"/>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row>
    <row r="31" spans="1:34" ht="24" customHeight="1" x14ac:dyDescent="0.2">
      <c r="H31" s="39"/>
      <c r="I31" s="39"/>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row>
    <row r="32" spans="1:34" ht="24" customHeight="1" thickBot="1" x14ac:dyDescent="0.25">
      <c r="H32" s="39"/>
      <c r="I32" s="39"/>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row>
    <row r="33" spans="1:34" ht="24" x14ac:dyDescent="0.2">
      <c r="A33" s="15"/>
      <c r="B33" s="16"/>
      <c r="C33" s="53" t="s">
        <v>30</v>
      </c>
      <c r="D33" s="18" t="s">
        <v>4</v>
      </c>
      <c r="E33" s="19" t="s">
        <v>5</v>
      </c>
      <c r="H33" s="39"/>
      <c r="I33" s="39"/>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row>
    <row r="34" spans="1:34" ht="57" x14ac:dyDescent="0.2">
      <c r="A34" s="24"/>
      <c r="B34" s="25" t="s">
        <v>6</v>
      </c>
      <c r="C34" s="85" t="str">
        <f>IF(OR(AWF_070,AWF_090)=TRUE,I34,H34)</f>
        <v>Aufstellen der prüffähigen statischen Berechnungen für das Tragwerk unter Berücksichtigung der vorgegebenen bauphysikalischen Anforderungen</v>
      </c>
      <c r="D34" s="143">
        <v>21</v>
      </c>
      <c r="E34" s="144">
        <f>IF(G34=TRUE,D34,"-")</f>
        <v>21</v>
      </c>
      <c r="G34" s="44" t="b">
        <v>1</v>
      </c>
      <c r="H34" s="160" t="s">
        <v>83</v>
      </c>
      <c r="I34" s="39" t="s">
        <v>88</v>
      </c>
      <c r="K34" s="131"/>
      <c r="L34" s="131"/>
      <c r="M34" s="131"/>
      <c r="N34" s="131"/>
      <c r="O34" s="131"/>
      <c r="P34" s="131"/>
      <c r="Q34" s="131"/>
      <c r="R34" s="131" t="s">
        <v>24</v>
      </c>
      <c r="S34" s="131"/>
      <c r="T34" s="131" t="s">
        <v>24</v>
      </c>
      <c r="U34" s="131"/>
      <c r="V34" s="131"/>
      <c r="W34" s="131"/>
      <c r="X34" s="131"/>
      <c r="Y34" s="131"/>
      <c r="Z34" s="131"/>
      <c r="AA34" s="131"/>
      <c r="AB34" s="131"/>
      <c r="AC34" s="131"/>
      <c r="AD34" s="131"/>
      <c r="AE34" s="131"/>
      <c r="AF34" s="131"/>
      <c r="AG34" s="131"/>
      <c r="AH34" s="131"/>
    </row>
    <row r="35" spans="1:34" ht="28.5" x14ac:dyDescent="0.2">
      <c r="A35" s="47"/>
      <c r="B35" s="55" t="s">
        <v>31</v>
      </c>
      <c r="C35" s="26" t="s">
        <v>59</v>
      </c>
      <c r="D35" s="27">
        <v>1</v>
      </c>
      <c r="E35" s="23">
        <f>IF(G35=TRUE,D35,"-")</f>
        <v>1</v>
      </c>
      <c r="G35" s="44" t="b">
        <v>1</v>
      </c>
      <c r="H35" s="39"/>
      <c r="I35" s="39"/>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row>
    <row r="36" spans="1:34" ht="57" x14ac:dyDescent="0.2">
      <c r="A36" s="146"/>
      <c r="B36" s="147" t="s">
        <v>8</v>
      </c>
      <c r="C36" s="130" t="str">
        <f>IF(OR(AWF_080,AWF_090)=TRUE,I36,H36)</f>
        <v>Ableitung der 2D-Positionspläne für das Tragwerk aus dem eigenen 3D-Datenmodell. Dafür Fortschreiben der Eigenschaftsdatensätze in der für die Leistungsstufe/-phase erforderlichen Planungstiefe (Umfang und Detaillierungsgrad)</v>
      </c>
      <c r="D36" s="197">
        <v>7</v>
      </c>
      <c r="E36" s="199">
        <f>IF(OR(G36=TRUE,G37=TRUE),D36,"-")</f>
        <v>7</v>
      </c>
      <c r="G36" s="44" t="b">
        <v>1</v>
      </c>
      <c r="H36" s="148" t="s">
        <v>86</v>
      </c>
      <c r="I36" s="156" t="s">
        <v>89</v>
      </c>
      <c r="K36" s="131"/>
      <c r="L36" s="131"/>
      <c r="M36" s="131"/>
      <c r="N36" s="131"/>
      <c r="O36" s="131"/>
      <c r="P36" s="131"/>
      <c r="Q36" s="131"/>
      <c r="R36" s="131"/>
      <c r="S36" s="131" t="s">
        <v>24</v>
      </c>
      <c r="T36" s="131" t="s">
        <v>24</v>
      </c>
      <c r="U36" s="131"/>
      <c r="V36" s="131"/>
      <c r="W36" s="131"/>
      <c r="X36" s="131"/>
      <c r="Y36" s="131"/>
      <c r="Z36" s="131"/>
      <c r="AA36" s="131"/>
      <c r="AB36" s="131"/>
      <c r="AC36" s="131"/>
      <c r="AD36" s="131"/>
      <c r="AE36" s="131"/>
      <c r="AF36" s="131"/>
      <c r="AG36" s="131"/>
      <c r="AH36" s="131"/>
    </row>
    <row r="37" spans="1:34" ht="60.75" customHeight="1" x14ac:dyDescent="0.2">
      <c r="A37" s="47"/>
      <c r="B37" s="55"/>
      <c r="C37" s="161" t="str">
        <f>IF(AWF_000=TRUE,I37,H37)</f>
        <v>oder modellorientierte Zuarbeit zum 3D-Datenmodell der Objektplanung, insbesondere der statischen Positionen, der Tragwerksabmessungen, der Verkehrslasten, der Art und Güte der Baustoffe und der Besonderheiten der Konstruktionen</v>
      </c>
      <c r="D37" s="198"/>
      <c r="E37" s="200"/>
      <c r="G37" s="44" t="b">
        <v>1</v>
      </c>
      <c r="H37" s="148" t="s">
        <v>87</v>
      </c>
      <c r="I37" s="39" t="s">
        <v>90</v>
      </c>
      <c r="K37" s="131" t="s">
        <v>24</v>
      </c>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row>
    <row r="38" spans="1:34" ht="42.75" x14ac:dyDescent="0.2">
      <c r="A38" s="24"/>
      <c r="B38" s="28" t="s">
        <v>9</v>
      </c>
      <c r="C38" s="61" t="str">
        <f>IF(AWF_080=TRUE,I38,H38)</f>
        <v>Zusammenstellen bzw. erforderliches Ableiten aus dem 3D-Datenmodell der Unterlagen der Tragwerksplanung zur Genehmigung und übergeben der Unterlagen in .....-facher Ausfertigung</v>
      </c>
      <c r="D38" s="143">
        <v>0.25</v>
      </c>
      <c r="E38" s="145">
        <f>IF(G38=TRUE,D38,"-")</f>
        <v>0.25</v>
      </c>
      <c r="G38" s="44" t="b">
        <v>1</v>
      </c>
      <c r="H38" s="148" t="s">
        <v>84</v>
      </c>
      <c r="I38" s="148" t="s">
        <v>85</v>
      </c>
      <c r="K38" s="131"/>
      <c r="L38" s="131"/>
      <c r="M38" s="131"/>
      <c r="N38" s="131"/>
      <c r="O38" s="131"/>
      <c r="P38" s="131"/>
      <c r="Q38" s="131"/>
      <c r="R38" s="131"/>
      <c r="S38" s="131" t="s">
        <v>24</v>
      </c>
      <c r="T38" s="131"/>
      <c r="U38" s="131"/>
      <c r="V38" s="131"/>
      <c r="W38" s="131"/>
      <c r="X38" s="131"/>
      <c r="Y38" s="131"/>
      <c r="Z38" s="131"/>
      <c r="AA38" s="131"/>
      <c r="AB38" s="131"/>
      <c r="AC38" s="131"/>
      <c r="AD38" s="131"/>
      <c r="AE38" s="131"/>
      <c r="AF38" s="131"/>
      <c r="AG38" s="131"/>
      <c r="AH38" s="131"/>
    </row>
    <row r="39" spans="1:34" ht="28.5" x14ac:dyDescent="0.2">
      <c r="A39" s="43"/>
      <c r="B39" s="159" t="s">
        <v>10</v>
      </c>
      <c r="C39" s="61" t="s">
        <v>91</v>
      </c>
      <c r="D39" s="143">
        <v>0.5</v>
      </c>
      <c r="E39" s="145">
        <f>IF(G39=TRUE,D39,"-")</f>
        <v>0.5</v>
      </c>
      <c r="G39" s="44" t="b">
        <v>1</v>
      </c>
      <c r="H39" s="148" t="s">
        <v>91</v>
      </c>
      <c r="I39" s="39"/>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row>
    <row r="40" spans="1:34" ht="43.5" thickBot="1" x14ac:dyDescent="0.25">
      <c r="A40" s="20"/>
      <c r="B40" s="56" t="s">
        <v>28</v>
      </c>
      <c r="C40" s="86" t="str">
        <f>IF(OR(AWF_090,AWF_080)=TRUE,I40,H40)</f>
        <v>Vervollständigen und Berichtigen der Berechnungen,des eigenen 3D-Datenmodells sowie abzuleitender Datensichten nach Maßgabe der Ergebnisse des bauaufsichtlichen Verfahrens</v>
      </c>
      <c r="D40" s="22">
        <v>0.25</v>
      </c>
      <c r="E40" s="23">
        <f>IF(G40=TRUE,D40,"-")</f>
        <v>0.25</v>
      </c>
      <c r="G40" s="44" t="b">
        <v>1</v>
      </c>
      <c r="H40" s="86" t="s">
        <v>81</v>
      </c>
      <c r="I40" s="39" t="s">
        <v>82</v>
      </c>
      <c r="K40" s="131"/>
      <c r="L40" s="131"/>
      <c r="M40" s="131"/>
      <c r="N40" s="131"/>
      <c r="O40" s="131"/>
      <c r="P40" s="131"/>
      <c r="Q40" s="131"/>
      <c r="R40" s="131"/>
      <c r="S40" s="131" t="s">
        <v>24</v>
      </c>
      <c r="T40" s="131" t="s">
        <v>24</v>
      </c>
      <c r="U40" s="131"/>
      <c r="V40" s="131"/>
      <c r="W40" s="131"/>
      <c r="X40" s="131"/>
      <c r="Y40" s="131"/>
      <c r="Z40" s="131"/>
      <c r="AA40" s="131"/>
      <c r="AB40" s="131"/>
      <c r="AC40" s="131"/>
      <c r="AD40" s="131"/>
      <c r="AE40" s="131"/>
      <c r="AF40" s="131"/>
      <c r="AG40" s="131"/>
      <c r="AH40" s="131"/>
    </row>
    <row r="41" spans="1:34" ht="15.75" thickBot="1" x14ac:dyDescent="0.3">
      <c r="A41" s="30"/>
      <c r="B41" s="31"/>
      <c r="C41" s="32" t="s">
        <v>80</v>
      </c>
      <c r="D41" s="51">
        <f>SUM(D34:D40)</f>
        <v>30</v>
      </c>
      <c r="E41" s="52">
        <f>SUM(E34:E40)</f>
        <v>30</v>
      </c>
      <c r="H41" s="39"/>
      <c r="I41" s="39"/>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row>
    <row r="42" spans="1:34" ht="15" x14ac:dyDescent="0.25">
      <c r="A42" s="1"/>
      <c r="B42" s="1"/>
      <c r="C42" s="58"/>
      <c r="D42" s="59"/>
      <c r="E42" s="60"/>
      <c r="H42" s="39"/>
      <c r="I42" s="39"/>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row>
    <row r="43" spans="1:34" ht="15" thickBot="1" x14ac:dyDescent="0.25">
      <c r="A43" s="1"/>
      <c r="B43" s="1"/>
      <c r="C43" s="62"/>
      <c r="D43" s="63"/>
      <c r="E43" s="63"/>
      <c r="H43" s="39"/>
      <c r="I43" s="39"/>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row>
    <row r="44" spans="1:34" ht="15.75" thickBot="1" x14ac:dyDescent="0.3">
      <c r="A44" s="30"/>
      <c r="B44" s="31"/>
      <c r="C44" s="32" t="s">
        <v>32</v>
      </c>
      <c r="D44" s="52">
        <f>D17+D30+D41</f>
        <v>55</v>
      </c>
      <c r="E44" s="52">
        <f>SUM(E41,E30,E17)</f>
        <v>55</v>
      </c>
      <c r="H44" s="39"/>
      <c r="I44" s="39"/>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row>
    <row r="45" spans="1:34" ht="15" thickBot="1" x14ac:dyDescent="0.25">
      <c r="A45" s="1"/>
      <c r="B45" s="1"/>
      <c r="C45" s="62"/>
      <c r="D45" s="63"/>
      <c r="E45" s="63"/>
      <c r="H45" s="39"/>
      <c r="I45" s="39"/>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row>
    <row r="46" spans="1:34" ht="15" x14ac:dyDescent="0.25">
      <c r="A46" s="64" t="s">
        <v>33</v>
      </c>
      <c r="B46" s="65"/>
      <c r="C46" s="66" t="s">
        <v>34</v>
      </c>
      <c r="D46" s="67"/>
      <c r="E46" s="68" t="s">
        <v>35</v>
      </c>
      <c r="H46" s="39"/>
      <c r="I46" s="39"/>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row>
    <row r="47" spans="1:34" ht="36.75" x14ac:dyDescent="0.25">
      <c r="A47" s="69"/>
      <c r="B47" s="70"/>
      <c r="C47" s="71"/>
      <c r="D47" s="72"/>
      <c r="E47" s="73" t="s">
        <v>36</v>
      </c>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row>
    <row r="48" spans="1:34" ht="18" customHeight="1" x14ac:dyDescent="0.2">
      <c r="A48" s="74"/>
      <c r="B48" s="75" t="s">
        <v>37</v>
      </c>
      <c r="C48" s="139" t="s">
        <v>122</v>
      </c>
      <c r="D48" s="191"/>
      <c r="E48" s="78"/>
      <c r="I48" s="142"/>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row>
    <row r="49" spans="1:34" ht="28.5" customHeight="1" x14ac:dyDescent="0.2">
      <c r="A49" s="24"/>
      <c r="B49" s="79" t="s">
        <v>38</v>
      </c>
      <c r="C49" s="133" t="s">
        <v>92</v>
      </c>
      <c r="D49" s="77"/>
      <c r="E49" s="78"/>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row>
    <row r="50" spans="1:34" ht="28.5" customHeight="1" x14ac:dyDescent="0.2">
      <c r="A50" s="24"/>
      <c r="B50" s="79" t="s">
        <v>39</v>
      </c>
      <c r="C50" s="139" t="s">
        <v>93</v>
      </c>
      <c r="D50" s="77"/>
      <c r="E50" s="78"/>
      <c r="H50" s="140" t="s">
        <v>63</v>
      </c>
      <c r="I50" s="137"/>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row>
    <row r="51" spans="1:34" ht="18" customHeight="1" x14ac:dyDescent="0.2">
      <c r="A51" s="24"/>
      <c r="B51" s="79" t="s">
        <v>40</v>
      </c>
      <c r="C51" s="139" t="s">
        <v>61</v>
      </c>
      <c r="D51" s="191"/>
      <c r="E51" s="78"/>
      <c r="I51" s="138"/>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row>
    <row r="52" spans="1:34" ht="18" customHeight="1" x14ac:dyDescent="0.2">
      <c r="A52" s="24"/>
      <c r="B52" s="79" t="s">
        <v>41</v>
      </c>
      <c r="C52" s="139" t="s">
        <v>94</v>
      </c>
      <c r="D52" s="191"/>
      <c r="E52" s="78"/>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row>
    <row r="53" spans="1:34" ht="32.25" customHeight="1" x14ac:dyDescent="0.2">
      <c r="A53" s="146"/>
      <c r="B53" s="134" t="s">
        <v>57</v>
      </c>
      <c r="C53" s="190" t="s">
        <v>127</v>
      </c>
      <c r="D53" s="184"/>
      <c r="E53" s="135"/>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row>
    <row r="54" spans="1:34" ht="31.5" customHeight="1" x14ac:dyDescent="0.2">
      <c r="A54" s="146"/>
      <c r="B54" s="134" t="s">
        <v>60</v>
      </c>
      <c r="C54" s="183" t="s">
        <v>118</v>
      </c>
      <c r="D54" s="116"/>
      <c r="E54" s="135"/>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row>
    <row r="55" spans="1:34" ht="35.25" customHeight="1" x14ac:dyDescent="0.2">
      <c r="A55" s="146"/>
      <c r="B55" s="134" t="s">
        <v>115</v>
      </c>
      <c r="C55" s="163" t="s">
        <v>116</v>
      </c>
      <c r="D55" s="184" t="s">
        <v>62</v>
      </c>
      <c r="E55" s="135" t="s">
        <v>62</v>
      </c>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row>
    <row r="56" spans="1:34" ht="32.25" customHeight="1" x14ac:dyDescent="0.2">
      <c r="A56" s="146"/>
      <c r="B56" s="134" t="s">
        <v>126</v>
      </c>
      <c r="C56" s="163" t="s">
        <v>133</v>
      </c>
      <c r="D56" s="184"/>
      <c r="E56" s="135"/>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row>
    <row r="57" spans="1:34" ht="18" customHeight="1" thickBot="1" x14ac:dyDescent="0.25">
      <c r="A57" s="80" t="s">
        <v>62</v>
      </c>
      <c r="B57" s="81" t="s">
        <v>131</v>
      </c>
      <c r="C57" s="162" t="s">
        <v>119</v>
      </c>
      <c r="D57" s="192"/>
      <c r="E57" s="84"/>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row>
    <row r="58" spans="1:34" ht="14.25" customHeight="1" x14ac:dyDescent="0.2">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row>
    <row r="59" spans="1:34" ht="14.25" customHeight="1" thickBot="1" x14ac:dyDescent="0.25">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row>
    <row r="60" spans="1:34" ht="15.75" x14ac:dyDescent="0.25">
      <c r="A60" s="5"/>
      <c r="B60" s="6"/>
      <c r="C60" s="7" t="s">
        <v>42</v>
      </c>
      <c r="D60" s="87"/>
      <c r="E60" s="88"/>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row>
    <row r="61" spans="1:34" ht="16.5" thickBot="1" x14ac:dyDescent="0.3">
      <c r="A61" s="10"/>
      <c r="B61" s="11"/>
      <c r="C61" s="89" t="s">
        <v>43</v>
      </c>
      <c r="D61" s="90"/>
      <c r="E61" s="9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row>
    <row r="62" spans="1:34" ht="24" x14ac:dyDescent="0.2">
      <c r="A62" s="92"/>
      <c r="B62" s="93"/>
      <c r="C62" s="17" t="s">
        <v>44</v>
      </c>
      <c r="D62" s="18" t="s">
        <v>4</v>
      </c>
      <c r="E62" s="19" t="s">
        <v>5</v>
      </c>
      <c r="G62" s="44"/>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row>
    <row r="63" spans="1:34" ht="71.25" customHeight="1" x14ac:dyDescent="0.2">
      <c r="A63" s="24"/>
      <c r="B63" s="164" t="s">
        <v>6</v>
      </c>
      <c r="C63" s="107" t="str">
        <f>IF(OR(AWF_000,AWF_080)=TRUE,I63,H63)</f>
        <v>Durcharbeiten der Ergebnisse der Leistungsphasen 3 und 4 am bauteilorientierten 3D-Datenmodell unter Beachtung der durch die Objektplanung anhand von Koordinationsmodellen integrierten Fachplanungen
Fortschreiben der Eigenschaftsdatensätze in der für die Leistungsstufe/-phase erforderlichen Planungstiefe (Umfang und Detaillierungsgrad)</v>
      </c>
      <c r="D63" s="94">
        <v>7</v>
      </c>
      <c r="E63" s="23">
        <f t="shared" ref="E63:E67" si="2">IF(G63=TRUE,D63,"-")</f>
        <v>7</v>
      </c>
      <c r="G63" s="44" t="b">
        <v>1</v>
      </c>
      <c r="H63" s="148" t="s">
        <v>95</v>
      </c>
      <c r="I63" s="39" t="s">
        <v>121</v>
      </c>
      <c r="K63" s="131" t="s">
        <v>24</v>
      </c>
      <c r="L63" s="131"/>
      <c r="M63" s="131"/>
      <c r="N63" s="131"/>
      <c r="O63" s="131"/>
      <c r="P63" s="131"/>
      <c r="Q63" s="131"/>
      <c r="R63" s="131"/>
      <c r="S63" s="131" t="s">
        <v>24</v>
      </c>
      <c r="T63" s="131"/>
      <c r="U63" s="131"/>
      <c r="V63" s="131"/>
      <c r="W63" s="131"/>
      <c r="X63" s="131"/>
      <c r="Y63" s="131"/>
      <c r="Z63" s="131"/>
      <c r="AA63" s="131"/>
      <c r="AB63" s="131"/>
      <c r="AC63" s="131"/>
      <c r="AD63" s="131"/>
      <c r="AE63" s="131"/>
      <c r="AF63" s="131"/>
      <c r="AG63" s="131"/>
      <c r="AH63" s="131"/>
    </row>
    <row r="64" spans="1:34" ht="33.75" customHeight="1" x14ac:dyDescent="0.2">
      <c r="A64" s="24"/>
      <c r="B64" s="164" t="s">
        <v>98</v>
      </c>
      <c r="C64" s="107" t="str">
        <f>IF(AWF_080=TRUE,I64,H64)</f>
        <v>Anfertigen der Schalpläne durch Ableitung aus dem mit der Objektplanung koordinierten eigenen 3D-Datenmodell.</v>
      </c>
      <c r="D64" s="94">
        <v>12</v>
      </c>
      <c r="E64" s="23">
        <f t="shared" si="2"/>
        <v>12</v>
      </c>
      <c r="G64" s="44" t="b">
        <v>1</v>
      </c>
      <c r="H64" s="148" t="s">
        <v>97</v>
      </c>
      <c r="I64" s="39" t="s">
        <v>96</v>
      </c>
      <c r="K64" s="131"/>
      <c r="L64" s="131"/>
      <c r="M64" s="131"/>
      <c r="N64" s="131"/>
      <c r="O64" s="131"/>
      <c r="P64" s="131"/>
      <c r="Q64" s="131"/>
      <c r="R64" s="131"/>
      <c r="S64" s="131" t="s">
        <v>24</v>
      </c>
      <c r="T64" s="131"/>
      <c r="U64" s="131"/>
      <c r="V64" s="131"/>
      <c r="W64" s="131"/>
      <c r="X64" s="131"/>
      <c r="Y64" s="131"/>
      <c r="Z64" s="131"/>
      <c r="AA64" s="131"/>
      <c r="AB64" s="131"/>
      <c r="AC64" s="131"/>
      <c r="AD64" s="131"/>
      <c r="AE64" s="131"/>
      <c r="AF64" s="131"/>
      <c r="AG64" s="131"/>
      <c r="AH64" s="131"/>
    </row>
    <row r="65" spans="1:34" ht="64.5" customHeight="1" x14ac:dyDescent="0.2">
      <c r="A65" s="47"/>
      <c r="B65" s="165" t="s">
        <v>8</v>
      </c>
      <c r="C65" s="109" t="str">
        <f>IF(OR(AWF_080)=TRUE,I65,H65)</f>
        <v>Zeichnerische Darstellung durch Ableitung aus dem eigenen 3D-Datenmodell 
der Konstruktionen mit Einbau- und Verlegeanweisungen, zum Beispiel Bewehrungspläne, Stahlbau- oder Holzkonstruktionspläne mit Leitdetails (keine Werkstattzeichnungen)</v>
      </c>
      <c r="D65" s="95">
        <v>18</v>
      </c>
      <c r="E65" s="23">
        <f t="shared" si="2"/>
        <v>18</v>
      </c>
      <c r="G65" s="44" t="b">
        <v>1</v>
      </c>
      <c r="H65" s="148" t="s">
        <v>99</v>
      </c>
      <c r="I65" s="166" t="s">
        <v>100</v>
      </c>
      <c r="K65" s="131"/>
      <c r="L65" s="131"/>
      <c r="M65" s="131"/>
      <c r="N65" s="131"/>
      <c r="O65" s="131"/>
      <c r="P65" s="131"/>
      <c r="Q65" s="131"/>
      <c r="R65" s="131"/>
      <c r="S65" s="131" t="s">
        <v>24</v>
      </c>
      <c r="T65" s="131"/>
      <c r="U65" s="131"/>
      <c r="V65" s="131"/>
      <c r="W65" s="131"/>
      <c r="X65" s="131"/>
      <c r="Y65" s="131"/>
      <c r="Z65" s="131"/>
      <c r="AA65" s="131"/>
      <c r="AB65" s="131"/>
      <c r="AC65" s="131"/>
      <c r="AD65" s="131"/>
      <c r="AE65" s="131"/>
      <c r="AF65" s="131"/>
      <c r="AG65" s="131"/>
      <c r="AH65" s="131"/>
    </row>
    <row r="66" spans="1:34" ht="45.75" customHeight="1" x14ac:dyDescent="0.2">
      <c r="A66" s="24"/>
      <c r="B66" s="164" t="s">
        <v>9</v>
      </c>
      <c r="C66" s="107" t="str">
        <f>IF(OR(AWF_100)=TRUE,I66,H66)</f>
        <v>Aufstellen von Stahl- oder Stücklisten durch Ableitung aus dem eigenen 3D-Datenmodell als Ergänzung zur zeichnerischen Darstellung der Konstruktionen mit Stahlmengenermittlung</v>
      </c>
      <c r="D66" s="48">
        <v>2.5</v>
      </c>
      <c r="E66" s="23">
        <f t="shared" si="2"/>
        <v>2.5</v>
      </c>
      <c r="G66" s="44" t="b">
        <v>1</v>
      </c>
      <c r="H66" s="148" t="s">
        <v>101</v>
      </c>
      <c r="I66" s="166" t="s">
        <v>102</v>
      </c>
      <c r="K66" s="131"/>
      <c r="L66" s="131"/>
      <c r="M66" s="131"/>
      <c r="N66" s="131"/>
      <c r="O66" s="131"/>
      <c r="P66" s="131"/>
      <c r="Q66" s="131"/>
      <c r="R66" s="131"/>
      <c r="S66" s="131"/>
      <c r="T66" s="131"/>
      <c r="U66" s="131" t="s">
        <v>24</v>
      </c>
      <c r="V66" s="131"/>
      <c r="W66" s="131"/>
      <c r="X66" s="131"/>
      <c r="Y66" s="131"/>
      <c r="Z66" s="131"/>
      <c r="AA66" s="131"/>
      <c r="AB66" s="131"/>
      <c r="AC66" s="131"/>
      <c r="AD66" s="131"/>
      <c r="AE66" s="131"/>
      <c r="AF66" s="131"/>
      <c r="AG66" s="131"/>
      <c r="AH66" s="131"/>
    </row>
    <row r="67" spans="1:34" ht="29.25" thickBot="1" x14ac:dyDescent="0.25">
      <c r="A67" s="24"/>
      <c r="B67" s="164" t="s">
        <v>10</v>
      </c>
      <c r="C67" s="57" t="s">
        <v>103</v>
      </c>
      <c r="D67" s="94">
        <v>0.5</v>
      </c>
      <c r="E67" s="23">
        <f t="shared" si="2"/>
        <v>0.5</v>
      </c>
      <c r="G67" s="44" t="b">
        <v>1</v>
      </c>
      <c r="H67" s="148"/>
      <c r="I67" s="39"/>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row>
    <row r="68" spans="1:34" ht="30" thickBot="1" x14ac:dyDescent="0.25">
      <c r="A68" s="30"/>
      <c r="B68" s="50"/>
      <c r="C68" s="96" t="s">
        <v>104</v>
      </c>
      <c r="D68" s="167">
        <f>SUM(D63:D67)</f>
        <v>40</v>
      </c>
      <c r="E68" s="168">
        <f>SUM(E63:E67)</f>
        <v>40</v>
      </c>
      <c r="H68" s="39"/>
      <c r="I68" s="39"/>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row>
    <row r="69" spans="1:34" x14ac:dyDescent="0.2">
      <c r="A69" s="1"/>
      <c r="B69" s="1"/>
      <c r="D69" s="97"/>
      <c r="E69" s="97"/>
      <c r="H69" s="108"/>
      <c r="I69" s="108"/>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row>
    <row r="70" spans="1:34" ht="15" thickBot="1" x14ac:dyDescent="0.25">
      <c r="A70" s="1"/>
      <c r="B70" s="1"/>
      <c r="D70" s="97"/>
      <c r="E70" s="97"/>
      <c r="H70" s="108"/>
      <c r="I70" s="108"/>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row>
    <row r="71" spans="1:34" ht="15" x14ac:dyDescent="0.25">
      <c r="A71" s="64" t="s">
        <v>33</v>
      </c>
      <c r="B71" s="65"/>
      <c r="C71" s="66" t="s">
        <v>45</v>
      </c>
      <c r="D71" s="67"/>
      <c r="E71" s="68" t="s">
        <v>35</v>
      </c>
      <c r="H71" s="108"/>
      <c r="I71" s="108"/>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row>
    <row r="72" spans="1:34" ht="36.75" x14ac:dyDescent="0.25">
      <c r="A72" s="69"/>
      <c r="B72" s="70"/>
      <c r="C72" s="71"/>
      <c r="D72" s="72"/>
      <c r="E72" s="73" t="s">
        <v>36</v>
      </c>
      <c r="H72" s="108"/>
      <c r="I72" s="108"/>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row>
    <row r="73" spans="1:34" ht="47.25" customHeight="1" x14ac:dyDescent="0.2">
      <c r="A73" s="74"/>
      <c r="B73" s="75" t="s">
        <v>37</v>
      </c>
      <c r="C73" s="133" t="s">
        <v>129</v>
      </c>
      <c r="D73" s="77"/>
      <c r="E73" s="78"/>
      <c r="H73" s="108"/>
      <c r="I73" s="108"/>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row>
    <row r="74" spans="1:34" ht="36" customHeight="1" x14ac:dyDescent="0.2">
      <c r="A74" s="24"/>
      <c r="B74" s="79" t="s">
        <v>38</v>
      </c>
      <c r="C74" s="76" t="s">
        <v>117</v>
      </c>
      <c r="D74" s="77"/>
      <c r="E74" s="78"/>
      <c r="H74" s="108"/>
      <c r="I74" s="108"/>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row>
    <row r="75" spans="1:34" ht="18" customHeight="1" x14ac:dyDescent="0.2">
      <c r="A75" s="24"/>
      <c r="B75" s="79" t="s">
        <v>39</v>
      </c>
      <c r="C75" s="133" t="s">
        <v>120</v>
      </c>
      <c r="D75" s="77"/>
      <c r="E75" s="78"/>
      <c r="H75" s="108"/>
      <c r="I75" s="108"/>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row>
    <row r="76" spans="1:34" ht="45" customHeight="1" x14ac:dyDescent="0.2">
      <c r="A76" s="24"/>
      <c r="B76" s="79" t="s">
        <v>40</v>
      </c>
      <c r="C76" s="133" t="s">
        <v>128</v>
      </c>
      <c r="D76" s="77"/>
      <c r="E76" s="78"/>
      <c r="H76" s="108"/>
      <c r="I76" s="108"/>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row>
    <row r="77" spans="1:34" ht="30.75" customHeight="1" x14ac:dyDescent="0.2">
      <c r="A77" s="146"/>
      <c r="B77" s="134" t="s">
        <v>41</v>
      </c>
      <c r="C77" s="136" t="s">
        <v>130</v>
      </c>
      <c r="D77" s="116"/>
      <c r="E77" s="135"/>
      <c r="H77" s="108"/>
      <c r="I77" s="108"/>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row>
    <row r="78" spans="1:34" ht="18" customHeight="1" thickBot="1" x14ac:dyDescent="0.25">
      <c r="A78" s="80"/>
      <c r="B78" s="81" t="s">
        <v>57</v>
      </c>
      <c r="C78" s="82"/>
      <c r="D78" s="83"/>
      <c r="E78" s="84"/>
      <c r="H78" s="108"/>
      <c r="I78" s="108"/>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row>
    <row r="79" spans="1:34" x14ac:dyDescent="0.2">
      <c r="A79" s="1"/>
      <c r="B79" s="1"/>
      <c r="C79" s="98"/>
      <c r="D79" s="99"/>
      <c r="E79" s="100"/>
      <c r="H79" s="108"/>
      <c r="I79" s="108"/>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row>
    <row r="80" spans="1:34" ht="4.5" customHeight="1" thickBot="1" x14ac:dyDescent="0.25">
      <c r="A80" s="1"/>
      <c r="B80" s="1"/>
      <c r="D80" s="97"/>
      <c r="E80" s="97"/>
      <c r="H80" s="108"/>
      <c r="I80" s="108"/>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row>
    <row r="81" spans="1:34" ht="15.75" x14ac:dyDescent="0.25">
      <c r="A81" s="5"/>
      <c r="B81" s="6"/>
      <c r="C81" s="7" t="s">
        <v>46</v>
      </c>
      <c r="D81" s="87"/>
      <c r="E81" s="88"/>
      <c r="H81" s="108"/>
      <c r="I81" s="108"/>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row>
    <row r="82" spans="1:34" ht="16.5" thickBot="1" x14ac:dyDescent="0.3">
      <c r="A82" s="10"/>
      <c r="B82" s="11"/>
      <c r="C82" s="101" t="s">
        <v>47</v>
      </c>
      <c r="D82" s="90"/>
      <c r="E82" s="91"/>
      <c r="H82" s="108"/>
      <c r="I82" s="108"/>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row>
    <row r="83" spans="1:34" ht="24" x14ac:dyDescent="0.2">
      <c r="A83" s="15"/>
      <c r="B83" s="16"/>
      <c r="C83" s="46" t="s">
        <v>48</v>
      </c>
      <c r="D83" s="18" t="s">
        <v>4</v>
      </c>
      <c r="E83" s="19" t="s">
        <v>5</v>
      </c>
      <c r="H83" s="108"/>
      <c r="I83" s="108"/>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row>
    <row r="84" spans="1:34" ht="57" x14ac:dyDescent="0.2">
      <c r="A84" s="24"/>
      <c r="B84" s="25" t="s">
        <v>6</v>
      </c>
      <c r="C84" s="103" t="str">
        <f>IF(OR(AWF_110)=TRUE,I84,H84)</f>
        <v>Ermitteln der Betonstahlmengen im Stahlbetonbau, der Stahlmengen im Stahlbau und der Holzmengen im Ingenieurholzbau als Ergebnis der Ausführungsplanung und als Beitrag zur Mengenermittlung des Objektplaners</v>
      </c>
      <c r="D84" s="102">
        <v>1</v>
      </c>
      <c r="E84" s="23">
        <f>IF(G84=TRUE,D84,"-")</f>
        <v>1</v>
      </c>
      <c r="G84" s="44" t="b">
        <v>1</v>
      </c>
      <c r="H84" s="149" t="s">
        <v>105</v>
      </c>
      <c r="I84" s="149" t="s">
        <v>106</v>
      </c>
      <c r="K84" s="131"/>
      <c r="L84" s="131"/>
      <c r="M84" s="131"/>
      <c r="N84" s="131"/>
      <c r="O84" s="131"/>
      <c r="P84" s="131"/>
      <c r="Q84" s="131"/>
      <c r="R84" s="131"/>
      <c r="S84" s="131"/>
      <c r="T84" s="131"/>
      <c r="U84" s="131"/>
      <c r="V84" s="131" t="s">
        <v>24</v>
      </c>
      <c r="W84" s="131"/>
      <c r="X84" s="131"/>
      <c r="Y84" s="131"/>
      <c r="Z84" s="131"/>
      <c r="AA84" s="131"/>
      <c r="AB84" s="131"/>
      <c r="AC84" s="131"/>
      <c r="AD84" s="131"/>
      <c r="AE84" s="131"/>
      <c r="AF84" s="131"/>
      <c r="AG84" s="131"/>
      <c r="AH84" s="131"/>
    </row>
    <row r="85" spans="1:34" ht="42.75" x14ac:dyDescent="0.2">
      <c r="A85" s="24"/>
      <c r="B85" s="54" t="s">
        <v>7</v>
      </c>
      <c r="C85" s="103" t="str">
        <f>IF(OR(AWF_110)=TRUE,I85,H85)</f>
        <v>Überschlägiges Ermitteln der Mengen der konstruktiven Stahlteile und statisch erforderlichen Verbindungs- und Befestigungsmittel im Ingenieurholzbau</v>
      </c>
      <c r="D85" s="104">
        <v>0.5</v>
      </c>
      <c r="E85" s="23">
        <f>IF(G85=TRUE,D85,"-")</f>
        <v>0.5</v>
      </c>
      <c r="G85" s="44" t="b">
        <v>1</v>
      </c>
      <c r="H85" s="149" t="s">
        <v>108</v>
      </c>
      <c r="I85" s="149" t="s">
        <v>109</v>
      </c>
      <c r="K85" s="131"/>
      <c r="L85" s="131"/>
      <c r="M85" s="131"/>
      <c r="N85" s="131"/>
      <c r="O85" s="131"/>
      <c r="P85" s="131"/>
      <c r="Q85" s="131"/>
      <c r="R85" s="131"/>
      <c r="S85" s="131"/>
      <c r="T85" s="131"/>
      <c r="U85" s="131"/>
      <c r="V85" s="131" t="s">
        <v>24</v>
      </c>
      <c r="W85" s="131"/>
      <c r="X85" s="131"/>
      <c r="Y85" s="131"/>
      <c r="Z85" s="131"/>
      <c r="AA85" s="131"/>
      <c r="AB85" s="131"/>
      <c r="AC85" s="131"/>
      <c r="AD85" s="131"/>
      <c r="AE85" s="131"/>
      <c r="AF85" s="131"/>
      <c r="AG85" s="131"/>
      <c r="AH85" s="131"/>
    </row>
    <row r="86" spans="1:34" ht="29.25" thickBot="1" x14ac:dyDescent="0.25">
      <c r="A86" s="24"/>
      <c r="B86" s="25" t="s">
        <v>8</v>
      </c>
      <c r="C86" s="103" t="s">
        <v>110</v>
      </c>
      <c r="D86" s="104">
        <v>0.5</v>
      </c>
      <c r="E86" s="23">
        <f>IF(G86=TRUE,D86,"-")</f>
        <v>0.5</v>
      </c>
      <c r="G86" s="44" t="b">
        <v>1</v>
      </c>
      <c r="H86" s="149"/>
      <c r="I86" s="108"/>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row>
    <row r="87" spans="1:34" ht="15.75" thickBot="1" x14ac:dyDescent="0.3">
      <c r="A87" s="30"/>
      <c r="B87" s="31"/>
      <c r="C87" s="105" t="s">
        <v>107</v>
      </c>
      <c r="D87" s="52">
        <f>SUM(D84:D86)</f>
        <v>2</v>
      </c>
      <c r="E87" s="52">
        <f>SUM(E84:E86)</f>
        <v>2</v>
      </c>
      <c r="G87" s="44"/>
      <c r="H87" s="108"/>
      <c r="I87" s="108"/>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row>
    <row r="88" spans="1:34" x14ac:dyDescent="0.2">
      <c r="A88" s="1"/>
      <c r="B88" s="1"/>
      <c r="C88" s="172"/>
      <c r="D88" s="173"/>
      <c r="E88" s="173"/>
      <c r="G88" s="44"/>
      <c r="H88" s="108"/>
      <c r="I88" s="108"/>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row>
    <row r="89" spans="1:34" ht="15.75" thickBot="1" x14ac:dyDescent="0.3">
      <c r="A89" s="106"/>
      <c r="B89" s="1"/>
      <c r="C89" s="169"/>
      <c r="D89" s="170"/>
      <c r="E89" s="171"/>
      <c r="H89" s="108"/>
      <c r="I89" s="108"/>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row>
    <row r="90" spans="1:34" ht="15" x14ac:dyDescent="0.25">
      <c r="A90" s="64" t="s">
        <v>33</v>
      </c>
      <c r="B90" s="65"/>
      <c r="C90" s="66" t="s">
        <v>50</v>
      </c>
      <c r="D90" s="67"/>
      <c r="E90" s="68" t="s">
        <v>35</v>
      </c>
      <c r="H90" s="108"/>
      <c r="I90" s="108"/>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row>
    <row r="91" spans="1:34" ht="36.75" x14ac:dyDescent="0.25">
      <c r="A91" s="69"/>
      <c r="B91" s="70"/>
      <c r="C91" s="71"/>
      <c r="D91" s="72"/>
      <c r="E91" s="73" t="s">
        <v>36</v>
      </c>
      <c r="H91" s="108"/>
      <c r="I91" s="108"/>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row>
    <row r="92" spans="1:34" ht="18" customHeight="1" x14ac:dyDescent="0.2">
      <c r="A92" s="74"/>
      <c r="B92" s="75" t="s">
        <v>37</v>
      </c>
      <c r="C92" s="76" t="s">
        <v>111</v>
      </c>
      <c r="D92" s="77"/>
      <c r="E92" s="78"/>
      <c r="H92" s="108"/>
      <c r="I92" s="108"/>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row>
    <row r="93" spans="1:34" ht="18" customHeight="1" x14ac:dyDescent="0.2">
      <c r="A93" s="24"/>
      <c r="B93" s="79" t="s">
        <v>38</v>
      </c>
      <c r="C93" s="76"/>
      <c r="D93" s="77"/>
      <c r="E93" s="78"/>
      <c r="H93" s="108"/>
      <c r="I93" s="108"/>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row>
    <row r="94" spans="1:34" ht="18" customHeight="1" x14ac:dyDescent="0.2">
      <c r="A94" s="24"/>
      <c r="B94" s="79" t="s">
        <v>39</v>
      </c>
      <c r="C94" s="76"/>
      <c r="D94" s="77"/>
      <c r="E94" s="78"/>
      <c r="H94" s="108"/>
      <c r="I94" s="108"/>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row>
    <row r="95" spans="1:34" ht="18" customHeight="1" x14ac:dyDescent="0.2">
      <c r="A95" s="24"/>
      <c r="B95" s="79" t="s">
        <v>40</v>
      </c>
      <c r="C95" s="76"/>
      <c r="D95" s="77"/>
      <c r="E95" s="78"/>
      <c r="H95" s="108"/>
      <c r="I95" s="108"/>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row>
    <row r="96" spans="1:34" ht="18" customHeight="1" thickBot="1" x14ac:dyDescent="0.25">
      <c r="A96" s="80"/>
      <c r="B96" s="81" t="s">
        <v>41</v>
      </c>
      <c r="C96" s="82"/>
      <c r="D96" s="83"/>
      <c r="E96" s="84"/>
      <c r="H96" s="108"/>
      <c r="I96" s="108"/>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row>
    <row r="97" spans="1:34" x14ac:dyDescent="0.2">
      <c r="H97" s="108"/>
      <c r="I97" s="108"/>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row>
    <row r="98" spans="1:34" x14ac:dyDescent="0.2">
      <c r="H98" s="108"/>
      <c r="I98" s="108"/>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row>
    <row r="99" spans="1:34" x14ac:dyDescent="0.2">
      <c r="H99" s="108"/>
      <c r="I99" s="108"/>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row>
    <row r="100" spans="1:34" ht="15" thickBot="1" x14ac:dyDescent="0.25">
      <c r="H100" s="108"/>
      <c r="I100" s="108"/>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row>
    <row r="101" spans="1:34" ht="15.75" x14ac:dyDescent="0.25">
      <c r="A101" s="5"/>
      <c r="B101" s="6"/>
      <c r="C101" s="7" t="s">
        <v>51</v>
      </c>
      <c r="D101" s="8"/>
      <c r="E101" s="9"/>
      <c r="H101" s="108"/>
      <c r="I101" s="108"/>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row>
    <row r="102" spans="1:34" ht="16.5" thickBot="1" x14ac:dyDescent="0.3">
      <c r="A102" s="10"/>
      <c r="B102" s="11"/>
      <c r="C102" s="101" t="s">
        <v>52</v>
      </c>
      <c r="D102" s="13"/>
      <c r="E102" s="14"/>
      <c r="H102" s="108"/>
      <c r="I102" s="108"/>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row>
    <row r="103" spans="1:34" ht="15" thickBot="1" x14ac:dyDescent="0.25">
      <c r="A103" s="1"/>
      <c r="B103" s="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row>
    <row r="104" spans="1:34" ht="15" x14ac:dyDescent="0.25">
      <c r="A104" s="64" t="s">
        <v>33</v>
      </c>
      <c r="B104" s="65"/>
      <c r="C104" s="66" t="s">
        <v>53</v>
      </c>
      <c r="D104" s="110"/>
      <c r="E104" s="68" t="s">
        <v>35</v>
      </c>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row>
    <row r="105" spans="1:34" ht="36.75" x14ac:dyDescent="0.25">
      <c r="A105" s="69"/>
      <c r="B105" s="70"/>
      <c r="C105" s="71"/>
      <c r="D105" s="111"/>
      <c r="E105" s="73" t="s">
        <v>36</v>
      </c>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row>
    <row r="106" spans="1:34" ht="28.5" x14ac:dyDescent="0.2">
      <c r="A106" s="74"/>
      <c r="B106" s="75" t="s">
        <v>37</v>
      </c>
      <c r="C106" s="175" t="s">
        <v>112</v>
      </c>
      <c r="D106" s="112"/>
      <c r="E106" s="78"/>
      <c r="G106" t="b">
        <v>1</v>
      </c>
      <c r="H106" s="174"/>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row>
    <row r="107" spans="1:34" ht="20.100000000000001" customHeight="1" x14ac:dyDescent="0.2">
      <c r="A107" s="24"/>
      <c r="B107" s="79" t="s">
        <v>38</v>
      </c>
      <c r="C107" s="175"/>
      <c r="D107" s="77"/>
      <c r="E107" s="78"/>
      <c r="H107" s="141" t="s">
        <v>63</v>
      </c>
      <c r="I107" s="142"/>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row>
    <row r="108" spans="1:34" ht="20.100000000000001" customHeight="1" x14ac:dyDescent="0.2">
      <c r="A108" s="24"/>
      <c r="B108" s="79" t="s">
        <v>39</v>
      </c>
      <c r="C108" s="175"/>
      <c r="D108" s="77"/>
      <c r="E108" s="78"/>
      <c r="H108" s="141" t="s">
        <v>63</v>
      </c>
      <c r="I108" s="142"/>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row>
    <row r="109" spans="1:34" ht="20.100000000000001" customHeight="1" x14ac:dyDescent="0.2">
      <c r="A109" s="24"/>
      <c r="B109" s="79" t="s">
        <v>40</v>
      </c>
      <c r="C109" s="175"/>
      <c r="D109" s="77"/>
      <c r="E109" s="78"/>
      <c r="H109" s="141" t="s">
        <v>63</v>
      </c>
      <c r="I109" s="142"/>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row>
    <row r="110" spans="1:34" ht="20.100000000000001" customHeight="1" x14ac:dyDescent="0.2">
      <c r="A110" s="132"/>
      <c r="B110" s="134" t="s">
        <v>41</v>
      </c>
      <c r="C110" s="176"/>
      <c r="D110" s="116"/>
      <c r="E110" s="135"/>
      <c r="I110" s="142"/>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row>
    <row r="111" spans="1:34" ht="20.100000000000001" customHeight="1" thickBot="1" x14ac:dyDescent="0.25">
      <c r="A111" s="80"/>
      <c r="B111" s="81" t="s">
        <v>57</v>
      </c>
      <c r="C111" s="177"/>
      <c r="D111" s="83"/>
      <c r="E111" s="84"/>
      <c r="G111" t="b">
        <v>0</v>
      </c>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row>
    <row r="112" spans="1:34" ht="18" customHeight="1" x14ac:dyDescent="0.2">
      <c r="A112" s="178"/>
      <c r="B112" s="179"/>
      <c r="C112" s="180"/>
      <c r="D112" s="181"/>
      <c r="E112" s="182"/>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row>
    <row r="113" spans="1:34" ht="18" customHeight="1" thickBot="1" x14ac:dyDescent="0.25">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row>
    <row r="114" spans="1:34" ht="15.75" x14ac:dyDescent="0.25">
      <c r="A114" s="5"/>
      <c r="B114" s="6"/>
      <c r="C114" s="7" t="s">
        <v>54</v>
      </c>
      <c r="D114" s="8"/>
      <c r="E114" s="9"/>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row>
    <row r="115" spans="1:34" ht="16.5" thickBot="1" x14ac:dyDescent="0.3">
      <c r="A115" s="10"/>
      <c r="B115" s="11"/>
      <c r="C115" s="89" t="s">
        <v>55</v>
      </c>
      <c r="D115" s="13"/>
      <c r="E115" s="14"/>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row>
    <row r="116" spans="1:34" ht="15" thickBot="1" x14ac:dyDescent="0.25">
      <c r="A116" s="1"/>
      <c r="B116" s="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row>
    <row r="117" spans="1:34" ht="15" x14ac:dyDescent="0.25">
      <c r="A117" s="64" t="s">
        <v>33</v>
      </c>
      <c r="B117" s="65"/>
      <c r="C117" s="66" t="s">
        <v>56</v>
      </c>
      <c r="D117" s="67"/>
      <c r="E117" s="68" t="s">
        <v>35</v>
      </c>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row>
    <row r="118" spans="1:34" ht="36.75" x14ac:dyDescent="0.25">
      <c r="A118" s="69"/>
      <c r="B118" s="70"/>
      <c r="C118" s="71"/>
      <c r="D118" s="72"/>
      <c r="E118" s="73" t="s">
        <v>36</v>
      </c>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row>
    <row r="119" spans="1:34" ht="20.100000000000001" customHeight="1" x14ac:dyDescent="0.2">
      <c r="A119" s="74"/>
      <c r="B119" s="113" t="s">
        <v>37</v>
      </c>
      <c r="C119" s="76"/>
      <c r="D119" s="77"/>
      <c r="E119" s="114"/>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row>
    <row r="120" spans="1:34" ht="20.100000000000001" customHeight="1" x14ac:dyDescent="0.2">
      <c r="A120" s="20"/>
      <c r="B120" s="129" t="s">
        <v>38</v>
      </c>
      <c r="C120" s="115"/>
      <c r="D120" s="116"/>
      <c r="E120" s="117"/>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row>
    <row r="121" spans="1:34" ht="20.100000000000001" customHeight="1" x14ac:dyDescent="0.2">
      <c r="A121" s="20"/>
      <c r="B121" s="129" t="s">
        <v>39</v>
      </c>
      <c r="C121" s="115"/>
      <c r="D121" s="116"/>
      <c r="E121" s="117"/>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row>
    <row r="122" spans="1:34" ht="20.100000000000001" customHeight="1" x14ac:dyDescent="0.2">
      <c r="A122" s="24"/>
      <c r="B122" s="79" t="s">
        <v>40</v>
      </c>
      <c r="C122" s="76"/>
      <c r="D122" s="77"/>
      <c r="E122" s="114"/>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row>
    <row r="123" spans="1:34" ht="20.100000000000001" customHeight="1" x14ac:dyDescent="0.2">
      <c r="A123" s="24"/>
      <c r="B123" s="79" t="s">
        <v>41</v>
      </c>
      <c r="C123" s="76"/>
      <c r="D123" s="77"/>
      <c r="E123" s="114"/>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row>
    <row r="124" spans="1:34" ht="20.100000000000001" customHeight="1" thickBot="1" x14ac:dyDescent="0.25">
      <c r="A124" s="80"/>
      <c r="B124" s="81" t="s">
        <v>57</v>
      </c>
      <c r="C124" s="82"/>
      <c r="D124" s="83"/>
      <c r="E124" s="118"/>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row>
    <row r="125" spans="1:34" ht="15" thickBot="1" x14ac:dyDescent="0.25">
      <c r="A125" s="1"/>
      <c r="B125" s="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row>
    <row r="126" spans="1:34" ht="15.75" thickBot="1" x14ac:dyDescent="0.3">
      <c r="A126" s="30"/>
      <c r="B126" s="119"/>
      <c r="C126" s="120" t="s">
        <v>58</v>
      </c>
      <c r="D126" s="121"/>
      <c r="E126" s="52">
        <f>E44+E68+E87</f>
        <v>97</v>
      </c>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row>
    <row r="127" spans="1:34" x14ac:dyDescent="0.2">
      <c r="A127" s="1"/>
      <c r="B127" s="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row>
    <row r="128" spans="1:34" x14ac:dyDescent="0.2">
      <c r="A128" s="1"/>
      <c r="B128" s="122"/>
      <c r="C128" s="123"/>
      <c r="D128" s="123"/>
    </row>
    <row r="129" spans="1:5" x14ac:dyDescent="0.2">
      <c r="A129" s="1"/>
      <c r="B129" s="124">
        <v>1</v>
      </c>
      <c r="C129" s="193" t="s">
        <v>113</v>
      </c>
      <c r="D129" s="195"/>
      <c r="E129" s="195"/>
    </row>
    <row r="130" spans="1:5" x14ac:dyDescent="0.2">
      <c r="A130" s="1"/>
      <c r="B130" s="124">
        <v>2</v>
      </c>
      <c r="C130" s="193" t="s">
        <v>114</v>
      </c>
      <c r="D130" s="195"/>
      <c r="E130" s="195"/>
    </row>
    <row r="131" spans="1:5" x14ac:dyDescent="0.2">
      <c r="A131" s="1"/>
      <c r="B131" s="124"/>
      <c r="C131" s="125"/>
    </row>
    <row r="132" spans="1:5" x14ac:dyDescent="0.2">
      <c r="A132" s="1"/>
      <c r="B132" s="124"/>
      <c r="C132" s="125"/>
      <c r="D132" s="126"/>
      <c r="E132" s="126"/>
    </row>
    <row r="133" spans="1:5" x14ac:dyDescent="0.2">
      <c r="A133" s="1"/>
      <c r="B133" s="124"/>
      <c r="C133" s="193"/>
      <c r="D133" s="195"/>
      <c r="E133" s="195"/>
    </row>
    <row r="134" spans="1:5" x14ac:dyDescent="0.2">
      <c r="A134" s="1"/>
      <c r="B134" s="124"/>
      <c r="C134" s="196"/>
      <c r="D134" s="195"/>
      <c r="E134" s="195"/>
    </row>
    <row r="135" spans="1:5" x14ac:dyDescent="0.2">
      <c r="A135" s="1"/>
      <c r="B135" s="124"/>
      <c r="C135" s="127"/>
    </row>
    <row r="136" spans="1:5" x14ac:dyDescent="0.2">
      <c r="A136" s="1"/>
      <c r="B136" s="124"/>
      <c r="C136" s="193"/>
      <c r="D136" s="194"/>
      <c r="E136" s="194"/>
    </row>
    <row r="137" spans="1:5" x14ac:dyDescent="0.2">
      <c r="A137" s="1"/>
      <c r="B137" s="128"/>
      <c r="C137" s="193"/>
      <c r="D137" s="194"/>
      <c r="E137" s="194"/>
    </row>
    <row r="138" spans="1:5" x14ac:dyDescent="0.2">
      <c r="A138" s="1"/>
      <c r="B138" s="128"/>
      <c r="C138" s="126"/>
    </row>
  </sheetData>
  <sheetProtection algorithmName="SHA-512" hashValue="YRKZqeQSqfnyE06h0czjF6+fpXimxiLdxy1Xu83mVB9D3LqE5rkFYuJT0MPCyb8JnD1oCrZFLGT/LHaGL/LQtw==" saltValue="taT4F6zqIM74DrYtumuT6A==" spinCount="100000" sheet="1" objects="1" scenarios="1" selectLockedCells="1" selectUnlockedCells="1"/>
  <mergeCells count="11">
    <mergeCell ref="D36:D37"/>
    <mergeCell ref="E36:E37"/>
    <mergeCell ref="B20:B21"/>
    <mergeCell ref="D20:D21"/>
    <mergeCell ref="E20:E21"/>
    <mergeCell ref="C137:E137"/>
    <mergeCell ref="C129:E129"/>
    <mergeCell ref="C130:E130"/>
    <mergeCell ref="C133:E133"/>
    <mergeCell ref="C134:E134"/>
    <mergeCell ref="C136:E136"/>
  </mergeCells>
  <conditionalFormatting sqref="K3:AH3">
    <cfRule type="cellIs" dxfId="4" priority="5" operator="equal">
      <formula>FALSE</formula>
    </cfRule>
    <cfRule type="cellIs" dxfId="3" priority="6" operator="equal">
      <formula>TRUE</formula>
    </cfRule>
  </conditionalFormatting>
  <conditionalFormatting sqref="K4:AH6">
    <cfRule type="cellIs" dxfId="2" priority="7" operator="equal">
      <formula>FALSE</formula>
    </cfRule>
    <cfRule type="cellIs" dxfId="1" priority="8" operator="equal">
      <formula>TRUE</formula>
    </cfRule>
  </conditionalFormatting>
  <conditionalFormatting sqref="K11:AH127">
    <cfRule type="containsText" dxfId="0" priority="4" operator="containsText" text="X">
      <formula>NOT(ISERROR(SEARCH("X",K11)))</formula>
    </cfRule>
  </conditionalFormatting>
  <pageMargins left="0.70866141732283472" right="0.70866141732283472" top="0.78740157480314965" bottom="0.78740157480314965" header="0.31496062992125984" footer="0.31496062992125984"/>
  <pageSetup paperSize="9" scale="78" fitToWidth="0" fitToHeight="0" orientation="portrait" r:id="rId1"/>
  <headerFooter>
    <oddHeader>&amp;LAnlage zu § 6 spezifische Leistungspflichten zum Vertrag Fachplanung - Tragwerksplanung&amp;RVertragsmuster, VM4/2</oddHeader>
    <oddFooter xml:space="preserve">&amp;RVM4/2  &amp;P/&amp;N </oddFooter>
  </headerFooter>
  <rowBreaks count="5" manualBreakCount="5">
    <brk id="32" max="4" man="1"/>
    <brk id="59" max="4" man="1"/>
    <brk id="80" max="4" man="1"/>
    <brk id="100" max="4" man="1"/>
    <brk id="13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0</xdr:col>
                    <xdr:colOff>28575</xdr:colOff>
                    <xdr:row>10</xdr:row>
                    <xdr:rowOff>114300</xdr:rowOff>
                  </from>
                  <to>
                    <xdr:col>2</xdr:col>
                    <xdr:colOff>723900</xdr:colOff>
                    <xdr:row>10</xdr:row>
                    <xdr:rowOff>381000</xdr:rowOff>
                  </to>
                </anchor>
              </controlPr>
            </control>
          </mc:Choice>
        </mc:AlternateContent>
        <mc:AlternateContent xmlns:mc="http://schemas.openxmlformats.org/markup-compatibility/2006">
          <mc:Choice Requires="x14">
            <control shapeId="1045" r:id="rId5" name="Check Box 21">
              <controlPr defaultSize="0" autoFill="0" autoLine="0" autoPict="0" altText="">
                <anchor moveWithCells="1">
                  <from>
                    <xdr:col>0</xdr:col>
                    <xdr:colOff>9525</xdr:colOff>
                    <xdr:row>11</xdr:row>
                    <xdr:rowOff>95250</xdr:rowOff>
                  </from>
                  <to>
                    <xdr:col>2</xdr:col>
                    <xdr:colOff>704850</xdr:colOff>
                    <xdr:row>11</xdr:row>
                    <xdr:rowOff>304800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1</xdr:col>
                    <xdr:colOff>28575</xdr:colOff>
                    <xdr:row>3</xdr:row>
                    <xdr:rowOff>19050</xdr:rowOff>
                  </from>
                  <to>
                    <xdr:col>2</xdr:col>
                    <xdr:colOff>2438400</xdr:colOff>
                    <xdr:row>3</xdr:row>
                    <xdr:rowOff>238125</xdr:rowOff>
                  </to>
                </anchor>
              </controlPr>
            </control>
          </mc:Choice>
        </mc:AlternateContent>
        <mc:AlternateContent xmlns:mc="http://schemas.openxmlformats.org/markup-compatibility/2006">
          <mc:Choice Requires="x14">
            <control shapeId="1047" r:id="rId7" name="Check Box 23">
              <controlPr defaultSize="0" autoFill="0" autoLine="0" autoPict="0">
                <anchor moveWithCells="1">
                  <from>
                    <xdr:col>1</xdr:col>
                    <xdr:colOff>28575</xdr:colOff>
                    <xdr:row>3</xdr:row>
                    <xdr:rowOff>238125</xdr:rowOff>
                  </from>
                  <to>
                    <xdr:col>2</xdr:col>
                    <xdr:colOff>2438400</xdr:colOff>
                    <xdr:row>3</xdr:row>
                    <xdr:rowOff>457200</xdr:rowOff>
                  </to>
                </anchor>
              </controlPr>
            </control>
          </mc:Choice>
        </mc:AlternateContent>
        <mc:AlternateContent xmlns:mc="http://schemas.openxmlformats.org/markup-compatibility/2006">
          <mc:Choice Requires="x14">
            <control shapeId="1048" r:id="rId8" name="Check Box 24">
              <controlPr defaultSize="0" autoFill="0" autoLine="0" autoPict="0" altText="020 - Bedarfsplanung">
                <anchor moveWithCells="1">
                  <from>
                    <xdr:col>1</xdr:col>
                    <xdr:colOff>28575</xdr:colOff>
                    <xdr:row>3</xdr:row>
                    <xdr:rowOff>466725</xdr:rowOff>
                  </from>
                  <to>
                    <xdr:col>2</xdr:col>
                    <xdr:colOff>2438400</xdr:colOff>
                    <xdr:row>3</xdr:row>
                    <xdr:rowOff>685800</xdr:rowOff>
                  </to>
                </anchor>
              </controlPr>
            </control>
          </mc:Choice>
        </mc:AlternateContent>
        <mc:AlternateContent xmlns:mc="http://schemas.openxmlformats.org/markup-compatibility/2006">
          <mc:Choice Requires="x14">
            <control shapeId="1050" r:id="rId9" name="Check Box 26">
              <controlPr defaultSize="0" autoFill="0" autoLine="0" autoPict="0" altText="030 - Erstellung von Bau- und Projektunterlagen">
                <anchor moveWithCells="1">
                  <from>
                    <xdr:col>1</xdr:col>
                    <xdr:colOff>28575</xdr:colOff>
                    <xdr:row>3</xdr:row>
                    <xdr:rowOff>704850</xdr:rowOff>
                  </from>
                  <to>
                    <xdr:col>2</xdr:col>
                    <xdr:colOff>2343150</xdr:colOff>
                    <xdr:row>3</xdr:row>
                    <xdr:rowOff>942975</xdr:rowOff>
                  </to>
                </anchor>
              </controlPr>
            </control>
          </mc:Choice>
        </mc:AlternateContent>
        <mc:AlternateContent xmlns:mc="http://schemas.openxmlformats.org/markup-compatibility/2006">
          <mc:Choice Requires="x14">
            <control shapeId="1051" r:id="rId10" name="Check Box 27">
              <controlPr defaultSize="0" autoFill="0" autoLine="0" autoPict="0">
                <anchor moveWithCells="1">
                  <from>
                    <xdr:col>1</xdr:col>
                    <xdr:colOff>28575</xdr:colOff>
                    <xdr:row>3</xdr:row>
                    <xdr:rowOff>942975</xdr:rowOff>
                  </from>
                  <to>
                    <xdr:col>2</xdr:col>
                    <xdr:colOff>2438400</xdr:colOff>
                    <xdr:row>3</xdr:row>
                    <xdr:rowOff>1162050</xdr:rowOff>
                  </to>
                </anchor>
              </controlPr>
            </control>
          </mc:Choice>
        </mc:AlternateContent>
        <mc:AlternateContent xmlns:mc="http://schemas.openxmlformats.org/markup-compatibility/2006">
          <mc:Choice Requires="x14">
            <control shapeId="1052" r:id="rId11" name="Check Box 28">
              <controlPr defaultSize="0" autoFill="0" autoLine="0" autoPict="0" altText="050 - Koordination der Fachgewerke (BIM-Fachkoordination)">
                <anchor moveWithCells="1">
                  <from>
                    <xdr:col>1</xdr:col>
                    <xdr:colOff>38100</xdr:colOff>
                    <xdr:row>3</xdr:row>
                    <xdr:rowOff>1181100</xdr:rowOff>
                  </from>
                  <to>
                    <xdr:col>2</xdr:col>
                    <xdr:colOff>3209925</xdr:colOff>
                    <xdr:row>3</xdr:row>
                    <xdr:rowOff>1438275</xdr:rowOff>
                  </to>
                </anchor>
              </controlPr>
            </control>
          </mc:Choice>
        </mc:AlternateContent>
        <mc:AlternateContent xmlns:mc="http://schemas.openxmlformats.org/markup-compatibility/2006">
          <mc:Choice Requires="x14">
            <control shapeId="1053" r:id="rId12" name="Check Box 29">
              <controlPr defaultSize="0" autoFill="0" autoLine="0" autoPict="0" altText="050 - Koordination der Fachgewerke (BIM-Fachkoordination)">
                <anchor moveWithCells="1">
                  <from>
                    <xdr:col>1</xdr:col>
                    <xdr:colOff>38100</xdr:colOff>
                    <xdr:row>3</xdr:row>
                    <xdr:rowOff>1419225</xdr:rowOff>
                  </from>
                  <to>
                    <xdr:col>2</xdr:col>
                    <xdr:colOff>3209925</xdr:colOff>
                    <xdr:row>3</xdr:row>
                    <xdr:rowOff>1676400</xdr:rowOff>
                  </to>
                </anchor>
              </controlPr>
            </control>
          </mc:Choice>
        </mc:AlternateContent>
        <mc:AlternateContent xmlns:mc="http://schemas.openxmlformats.org/markup-compatibility/2006">
          <mc:Choice Requires="x14">
            <control shapeId="1054" r:id="rId13" name="Check Box 30">
              <controlPr defaultSize="0" autoFill="0" autoLine="0" autoPict="0" altText="050 - Koordination der Fachgewerke (BIM-Fachkoordination)">
                <anchor moveWithCells="1">
                  <from>
                    <xdr:col>1</xdr:col>
                    <xdr:colOff>47625</xdr:colOff>
                    <xdr:row>3</xdr:row>
                    <xdr:rowOff>1676400</xdr:rowOff>
                  </from>
                  <to>
                    <xdr:col>2</xdr:col>
                    <xdr:colOff>3219450</xdr:colOff>
                    <xdr:row>3</xdr:row>
                    <xdr:rowOff>1933575</xdr:rowOff>
                  </to>
                </anchor>
              </controlPr>
            </control>
          </mc:Choice>
        </mc:AlternateContent>
        <mc:AlternateContent xmlns:mc="http://schemas.openxmlformats.org/markup-compatibility/2006">
          <mc:Choice Requires="x14">
            <control shapeId="1055" r:id="rId14" name="Check Box 31">
              <controlPr defaultSize="0" autoFill="0" autoLine="0" autoPict="0" altText="050 - Koordination der Fachgewerke (BIM-Fachkoordination)">
                <anchor moveWithCells="1">
                  <from>
                    <xdr:col>1</xdr:col>
                    <xdr:colOff>47625</xdr:colOff>
                    <xdr:row>3</xdr:row>
                    <xdr:rowOff>1952625</xdr:rowOff>
                  </from>
                  <to>
                    <xdr:col>2</xdr:col>
                    <xdr:colOff>3219450</xdr:colOff>
                    <xdr:row>3</xdr:row>
                    <xdr:rowOff>2209800</xdr:rowOff>
                  </to>
                </anchor>
              </controlPr>
            </control>
          </mc:Choice>
        </mc:AlternateContent>
        <mc:AlternateContent xmlns:mc="http://schemas.openxmlformats.org/markup-compatibility/2006">
          <mc:Choice Requires="x14">
            <control shapeId="1056" r:id="rId15" name="Check Box 32">
              <controlPr defaultSize="0" autoFill="0" autoLine="0" autoPict="0" altText="050 - Koordination der Fachgewerke (BIM-Fachkoordination)">
                <anchor moveWithCells="1">
                  <from>
                    <xdr:col>1</xdr:col>
                    <xdr:colOff>47625</xdr:colOff>
                    <xdr:row>3</xdr:row>
                    <xdr:rowOff>2209800</xdr:rowOff>
                  </from>
                  <to>
                    <xdr:col>2</xdr:col>
                    <xdr:colOff>3219450</xdr:colOff>
                    <xdr:row>3</xdr:row>
                    <xdr:rowOff>2466975</xdr:rowOff>
                  </to>
                </anchor>
              </controlPr>
            </control>
          </mc:Choice>
        </mc:AlternateContent>
        <mc:AlternateContent xmlns:mc="http://schemas.openxmlformats.org/markup-compatibility/2006">
          <mc:Choice Requires="x14">
            <control shapeId="1057" r:id="rId16" name="Check Box 33">
              <controlPr defaultSize="0" autoFill="0" autoLine="0" autoPict="0">
                <anchor moveWithCells="1">
                  <from>
                    <xdr:col>2</xdr:col>
                    <xdr:colOff>2962275</xdr:colOff>
                    <xdr:row>3</xdr:row>
                    <xdr:rowOff>19050</xdr:rowOff>
                  </from>
                  <to>
                    <xdr:col>3</xdr:col>
                    <xdr:colOff>542925</xdr:colOff>
                    <xdr:row>3</xdr:row>
                    <xdr:rowOff>238125</xdr:rowOff>
                  </to>
                </anchor>
              </controlPr>
            </control>
          </mc:Choice>
        </mc:AlternateContent>
        <mc:AlternateContent xmlns:mc="http://schemas.openxmlformats.org/markup-compatibility/2006">
          <mc:Choice Requires="x14">
            <control shapeId="1058" r:id="rId17" name="Check Box 34">
              <controlPr defaultSize="0" autoFill="0" autoLine="0" autoPict="0">
                <anchor moveWithCells="1">
                  <from>
                    <xdr:col>2</xdr:col>
                    <xdr:colOff>2962275</xdr:colOff>
                    <xdr:row>3</xdr:row>
                    <xdr:rowOff>238125</xdr:rowOff>
                  </from>
                  <to>
                    <xdr:col>3</xdr:col>
                    <xdr:colOff>542925</xdr:colOff>
                    <xdr:row>3</xdr:row>
                    <xdr:rowOff>457200</xdr:rowOff>
                  </to>
                </anchor>
              </controlPr>
            </control>
          </mc:Choice>
        </mc:AlternateContent>
        <mc:AlternateContent xmlns:mc="http://schemas.openxmlformats.org/markup-compatibility/2006">
          <mc:Choice Requires="x14">
            <control shapeId="1059" r:id="rId18" name="Check Box 35">
              <controlPr defaultSize="0" autoFill="0" autoLine="0" autoPict="0" altText="020 - Bedarfsplanung">
                <anchor moveWithCells="1">
                  <from>
                    <xdr:col>2</xdr:col>
                    <xdr:colOff>2962275</xdr:colOff>
                    <xdr:row>3</xdr:row>
                    <xdr:rowOff>466725</xdr:rowOff>
                  </from>
                  <to>
                    <xdr:col>3</xdr:col>
                    <xdr:colOff>542925</xdr:colOff>
                    <xdr:row>3</xdr:row>
                    <xdr:rowOff>685800</xdr:rowOff>
                  </to>
                </anchor>
              </controlPr>
            </control>
          </mc:Choice>
        </mc:AlternateContent>
        <mc:AlternateContent xmlns:mc="http://schemas.openxmlformats.org/markup-compatibility/2006">
          <mc:Choice Requires="x14">
            <control shapeId="1060" r:id="rId19" name="Check Box 36">
              <controlPr defaultSize="0" autoFill="0" autoLine="0" autoPict="0" altText="030 - Erstellung von Bau- und Projektunterlagen">
                <anchor moveWithCells="1">
                  <from>
                    <xdr:col>2</xdr:col>
                    <xdr:colOff>2962275</xdr:colOff>
                    <xdr:row>3</xdr:row>
                    <xdr:rowOff>704850</xdr:rowOff>
                  </from>
                  <to>
                    <xdr:col>3</xdr:col>
                    <xdr:colOff>447675</xdr:colOff>
                    <xdr:row>3</xdr:row>
                    <xdr:rowOff>942975</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2</xdr:col>
                    <xdr:colOff>2962275</xdr:colOff>
                    <xdr:row>3</xdr:row>
                    <xdr:rowOff>942975</xdr:rowOff>
                  </from>
                  <to>
                    <xdr:col>3</xdr:col>
                    <xdr:colOff>542925</xdr:colOff>
                    <xdr:row>3</xdr:row>
                    <xdr:rowOff>1162050</xdr:rowOff>
                  </to>
                </anchor>
              </controlPr>
            </control>
          </mc:Choice>
        </mc:AlternateContent>
        <mc:AlternateContent xmlns:mc="http://schemas.openxmlformats.org/markup-compatibility/2006">
          <mc:Choice Requires="x14">
            <control shapeId="1062" r:id="rId21" name="Check Box 38">
              <controlPr defaultSize="0" autoFill="0" autoLine="0" autoPict="0" altText="050 - Koordination der Fachgewerke (BIM-Fachkoordination)">
                <anchor moveWithCells="1">
                  <from>
                    <xdr:col>2</xdr:col>
                    <xdr:colOff>2971800</xdr:colOff>
                    <xdr:row>3</xdr:row>
                    <xdr:rowOff>1181100</xdr:rowOff>
                  </from>
                  <to>
                    <xdr:col>4</xdr:col>
                    <xdr:colOff>266700</xdr:colOff>
                    <xdr:row>3</xdr:row>
                    <xdr:rowOff>1438275</xdr:rowOff>
                  </to>
                </anchor>
              </controlPr>
            </control>
          </mc:Choice>
        </mc:AlternateContent>
        <mc:AlternateContent xmlns:mc="http://schemas.openxmlformats.org/markup-compatibility/2006">
          <mc:Choice Requires="x14">
            <control shapeId="1063" r:id="rId22" name="Check Box 39">
              <controlPr defaultSize="0" autoFill="0" autoLine="0" autoPict="0" altText="050 - Koordination der Fachgewerke (BIM-Fachkoordination)">
                <anchor moveWithCells="1">
                  <from>
                    <xdr:col>2</xdr:col>
                    <xdr:colOff>2981325</xdr:colOff>
                    <xdr:row>3</xdr:row>
                    <xdr:rowOff>1419225</xdr:rowOff>
                  </from>
                  <to>
                    <xdr:col>4</xdr:col>
                    <xdr:colOff>276225</xdr:colOff>
                    <xdr:row>3</xdr:row>
                    <xdr:rowOff>1676400</xdr:rowOff>
                  </to>
                </anchor>
              </controlPr>
            </control>
          </mc:Choice>
        </mc:AlternateContent>
        <mc:AlternateContent xmlns:mc="http://schemas.openxmlformats.org/markup-compatibility/2006">
          <mc:Choice Requires="x14">
            <control shapeId="1064" r:id="rId23" name="Check Box 40">
              <controlPr defaultSize="0" autoFill="0" autoLine="0" autoPict="0" altText="050 - Koordination der Fachgewerke (BIM-Fachkoordination)">
                <anchor moveWithCells="1">
                  <from>
                    <xdr:col>2</xdr:col>
                    <xdr:colOff>2981325</xdr:colOff>
                    <xdr:row>3</xdr:row>
                    <xdr:rowOff>1676400</xdr:rowOff>
                  </from>
                  <to>
                    <xdr:col>4</xdr:col>
                    <xdr:colOff>276225</xdr:colOff>
                    <xdr:row>3</xdr:row>
                    <xdr:rowOff>1933575</xdr:rowOff>
                  </to>
                </anchor>
              </controlPr>
            </control>
          </mc:Choice>
        </mc:AlternateContent>
        <mc:AlternateContent xmlns:mc="http://schemas.openxmlformats.org/markup-compatibility/2006">
          <mc:Choice Requires="x14">
            <control shapeId="1065" r:id="rId24" name="Check Box 41">
              <controlPr defaultSize="0" autoFill="0" autoLine="0" autoPict="0" altText="050 - Koordination der Fachgewerke (BIM-Fachkoordination)">
                <anchor moveWithCells="1">
                  <from>
                    <xdr:col>2</xdr:col>
                    <xdr:colOff>2981325</xdr:colOff>
                    <xdr:row>3</xdr:row>
                    <xdr:rowOff>1952625</xdr:rowOff>
                  </from>
                  <to>
                    <xdr:col>4</xdr:col>
                    <xdr:colOff>276225</xdr:colOff>
                    <xdr:row>3</xdr:row>
                    <xdr:rowOff>2209800</xdr:rowOff>
                  </to>
                </anchor>
              </controlPr>
            </control>
          </mc:Choice>
        </mc:AlternateContent>
        <mc:AlternateContent xmlns:mc="http://schemas.openxmlformats.org/markup-compatibility/2006">
          <mc:Choice Requires="x14">
            <control shapeId="1066" r:id="rId25" name="Check Box 42">
              <controlPr defaultSize="0" autoFill="0" autoLine="0" autoPict="0" altText="050 - Koordination der Fachgewerke (BIM-Fachkoordination)">
                <anchor moveWithCells="1">
                  <from>
                    <xdr:col>2</xdr:col>
                    <xdr:colOff>2981325</xdr:colOff>
                    <xdr:row>3</xdr:row>
                    <xdr:rowOff>2209800</xdr:rowOff>
                  </from>
                  <to>
                    <xdr:col>4</xdr:col>
                    <xdr:colOff>276225</xdr:colOff>
                    <xdr:row>3</xdr:row>
                    <xdr:rowOff>2466975</xdr:rowOff>
                  </to>
                </anchor>
              </controlPr>
            </control>
          </mc:Choice>
        </mc:AlternateContent>
        <mc:AlternateContent xmlns:mc="http://schemas.openxmlformats.org/markup-compatibility/2006">
          <mc:Choice Requires="x14">
            <control shapeId="1068" r:id="rId26" name="Check Box 44">
              <controlPr defaultSize="0" autoFill="0" autoLine="0" autoPict="0" altText="c)">
                <anchor moveWithCells="1">
                  <from>
                    <xdr:col>0</xdr:col>
                    <xdr:colOff>9525</xdr:colOff>
                    <xdr:row>12</xdr:row>
                    <xdr:rowOff>914400</xdr:rowOff>
                  </from>
                  <to>
                    <xdr:col>2</xdr:col>
                    <xdr:colOff>704850</xdr:colOff>
                    <xdr:row>12</xdr:row>
                    <xdr:rowOff>1123950</xdr:rowOff>
                  </to>
                </anchor>
              </controlPr>
            </control>
          </mc:Choice>
        </mc:AlternateContent>
        <mc:AlternateContent xmlns:mc="http://schemas.openxmlformats.org/markup-compatibility/2006">
          <mc:Choice Requires="x14">
            <control shapeId="1071" r:id="rId27" name="Check Box 47">
              <controlPr defaultSize="0" autoFill="0" autoLine="0" autoPict="0" altText="f)">
                <anchor moveWithCells="1">
                  <from>
                    <xdr:col>0</xdr:col>
                    <xdr:colOff>0</xdr:colOff>
                    <xdr:row>13</xdr:row>
                    <xdr:rowOff>85725</xdr:rowOff>
                  </from>
                  <to>
                    <xdr:col>2</xdr:col>
                    <xdr:colOff>695325</xdr:colOff>
                    <xdr:row>13</xdr:row>
                    <xdr:rowOff>295275</xdr:rowOff>
                  </to>
                </anchor>
              </controlPr>
            </control>
          </mc:Choice>
        </mc:AlternateContent>
        <mc:AlternateContent xmlns:mc="http://schemas.openxmlformats.org/markup-compatibility/2006">
          <mc:Choice Requires="x14">
            <control shapeId="1072" r:id="rId28" name="Check Box 48">
              <controlPr defaultSize="0" autoFill="0" autoLine="0" autoPict="0" altText="g)">
                <anchor moveWithCells="1">
                  <from>
                    <xdr:col>0</xdr:col>
                    <xdr:colOff>0</xdr:colOff>
                    <xdr:row>14</xdr:row>
                    <xdr:rowOff>0</xdr:rowOff>
                  </from>
                  <to>
                    <xdr:col>2</xdr:col>
                    <xdr:colOff>695325</xdr:colOff>
                    <xdr:row>15</xdr:row>
                    <xdr:rowOff>0</xdr:rowOff>
                  </to>
                </anchor>
              </controlPr>
            </control>
          </mc:Choice>
        </mc:AlternateContent>
        <mc:AlternateContent xmlns:mc="http://schemas.openxmlformats.org/markup-compatibility/2006">
          <mc:Choice Requires="x14">
            <control shapeId="1074" r:id="rId29" name="Check Box 50">
              <controlPr defaultSize="0" autoFill="0" autoLine="0" autoPict="0" altText="i)">
                <anchor moveWithCells="1">
                  <from>
                    <xdr:col>0</xdr:col>
                    <xdr:colOff>0</xdr:colOff>
                    <xdr:row>15</xdr:row>
                    <xdr:rowOff>0</xdr:rowOff>
                  </from>
                  <to>
                    <xdr:col>2</xdr:col>
                    <xdr:colOff>695325</xdr:colOff>
                    <xdr:row>16</xdr:row>
                    <xdr:rowOff>0</xdr:rowOff>
                  </to>
                </anchor>
              </controlPr>
            </control>
          </mc:Choice>
        </mc:AlternateContent>
        <mc:AlternateContent xmlns:mc="http://schemas.openxmlformats.org/markup-compatibility/2006">
          <mc:Choice Requires="x14">
            <control shapeId="1082" r:id="rId30" name="Check Box 58">
              <controlPr defaultSize="0" autoFill="0" autoLine="0" autoPict="0" altText="a)">
                <anchor moveWithCells="1">
                  <from>
                    <xdr:col>0</xdr:col>
                    <xdr:colOff>0</xdr:colOff>
                    <xdr:row>19</xdr:row>
                    <xdr:rowOff>381000</xdr:rowOff>
                  </from>
                  <to>
                    <xdr:col>2</xdr:col>
                    <xdr:colOff>695325</xdr:colOff>
                    <xdr:row>19</xdr:row>
                    <xdr:rowOff>590550</xdr:rowOff>
                  </to>
                </anchor>
              </controlPr>
            </control>
          </mc:Choice>
        </mc:AlternateContent>
        <mc:AlternateContent xmlns:mc="http://schemas.openxmlformats.org/markup-compatibility/2006">
          <mc:Choice Requires="x14">
            <control shapeId="1083" r:id="rId31" name="Check Box 59">
              <controlPr defaultSize="0" autoFill="0" autoLine="0" autoPict="0" altText="b)">
                <anchor moveWithCells="1">
                  <from>
                    <xdr:col>0</xdr:col>
                    <xdr:colOff>0</xdr:colOff>
                    <xdr:row>21</xdr:row>
                    <xdr:rowOff>38100</xdr:rowOff>
                  </from>
                  <to>
                    <xdr:col>2</xdr:col>
                    <xdr:colOff>695325</xdr:colOff>
                    <xdr:row>21</xdr:row>
                    <xdr:rowOff>247650</xdr:rowOff>
                  </to>
                </anchor>
              </controlPr>
            </control>
          </mc:Choice>
        </mc:AlternateContent>
        <mc:AlternateContent xmlns:mc="http://schemas.openxmlformats.org/markup-compatibility/2006">
          <mc:Choice Requires="x14">
            <control shapeId="1084" r:id="rId32" name="Check Box 60">
              <controlPr defaultSize="0" autoFill="0" autoLine="0" autoPict="0" altText="c)">
                <anchor moveWithCells="1">
                  <from>
                    <xdr:col>0</xdr:col>
                    <xdr:colOff>0</xdr:colOff>
                    <xdr:row>22</xdr:row>
                    <xdr:rowOff>171450</xdr:rowOff>
                  </from>
                  <to>
                    <xdr:col>2</xdr:col>
                    <xdr:colOff>695325</xdr:colOff>
                    <xdr:row>22</xdr:row>
                    <xdr:rowOff>381000</xdr:rowOff>
                  </to>
                </anchor>
              </controlPr>
            </control>
          </mc:Choice>
        </mc:AlternateContent>
        <mc:AlternateContent xmlns:mc="http://schemas.openxmlformats.org/markup-compatibility/2006">
          <mc:Choice Requires="x14">
            <control shapeId="1085" r:id="rId33" name="Check Box 61">
              <controlPr defaultSize="0" autoFill="0" autoLine="0" autoPict="0" altText="d)">
                <anchor moveWithCells="1">
                  <from>
                    <xdr:col>0</xdr:col>
                    <xdr:colOff>0</xdr:colOff>
                    <xdr:row>23</xdr:row>
                    <xdr:rowOff>85725</xdr:rowOff>
                  </from>
                  <to>
                    <xdr:col>2</xdr:col>
                    <xdr:colOff>695325</xdr:colOff>
                    <xdr:row>23</xdr:row>
                    <xdr:rowOff>295275</xdr:rowOff>
                  </to>
                </anchor>
              </controlPr>
            </control>
          </mc:Choice>
        </mc:AlternateContent>
        <mc:AlternateContent xmlns:mc="http://schemas.openxmlformats.org/markup-compatibility/2006">
          <mc:Choice Requires="x14">
            <control shapeId="1086" r:id="rId34" name="Check Box 62">
              <controlPr defaultSize="0" autoFill="0" autoLine="0" autoPict="0" altText="e)">
                <anchor moveWithCells="1">
                  <from>
                    <xdr:col>0</xdr:col>
                    <xdr:colOff>0</xdr:colOff>
                    <xdr:row>24</xdr:row>
                    <xdr:rowOff>85725</xdr:rowOff>
                  </from>
                  <to>
                    <xdr:col>2</xdr:col>
                    <xdr:colOff>695325</xdr:colOff>
                    <xdr:row>24</xdr:row>
                    <xdr:rowOff>295275</xdr:rowOff>
                  </to>
                </anchor>
              </controlPr>
            </control>
          </mc:Choice>
        </mc:AlternateContent>
        <mc:AlternateContent xmlns:mc="http://schemas.openxmlformats.org/markup-compatibility/2006">
          <mc:Choice Requires="x14">
            <control shapeId="1087" r:id="rId35" name="Check Box 63">
              <controlPr defaultSize="0" autoFill="0" autoLine="0" autoPict="0" altText="f)">
                <anchor moveWithCells="1">
                  <from>
                    <xdr:col>0</xdr:col>
                    <xdr:colOff>0</xdr:colOff>
                    <xdr:row>25</xdr:row>
                    <xdr:rowOff>85725</xdr:rowOff>
                  </from>
                  <to>
                    <xdr:col>2</xdr:col>
                    <xdr:colOff>695325</xdr:colOff>
                    <xdr:row>25</xdr:row>
                    <xdr:rowOff>295275</xdr:rowOff>
                  </to>
                </anchor>
              </controlPr>
            </control>
          </mc:Choice>
        </mc:AlternateContent>
        <mc:AlternateContent xmlns:mc="http://schemas.openxmlformats.org/markup-compatibility/2006">
          <mc:Choice Requires="x14">
            <control shapeId="1088" r:id="rId36" name="Check Box 64">
              <controlPr defaultSize="0" autoFill="0" autoLine="0" autoPict="0" altText="g)">
                <anchor moveWithCells="1">
                  <from>
                    <xdr:col>0</xdr:col>
                    <xdr:colOff>0</xdr:colOff>
                    <xdr:row>28</xdr:row>
                    <xdr:rowOff>200025</xdr:rowOff>
                  </from>
                  <to>
                    <xdr:col>2</xdr:col>
                    <xdr:colOff>695325</xdr:colOff>
                    <xdr:row>28</xdr:row>
                    <xdr:rowOff>409575</xdr:rowOff>
                  </to>
                </anchor>
              </controlPr>
            </control>
          </mc:Choice>
        </mc:AlternateContent>
        <mc:AlternateContent xmlns:mc="http://schemas.openxmlformats.org/markup-compatibility/2006">
          <mc:Choice Requires="x14">
            <control shapeId="1089" r:id="rId37" name="Check Box 65">
              <controlPr defaultSize="0" autoFill="0" autoLine="0" autoPict="0">
                <anchor moveWithCells="1">
                  <from>
                    <xdr:col>0</xdr:col>
                    <xdr:colOff>47625</xdr:colOff>
                    <xdr:row>47</xdr:row>
                    <xdr:rowOff>9525</xdr:rowOff>
                  </from>
                  <to>
                    <xdr:col>2</xdr:col>
                    <xdr:colOff>666750</xdr:colOff>
                    <xdr:row>48</xdr:row>
                    <xdr:rowOff>0</xdr:rowOff>
                  </to>
                </anchor>
              </controlPr>
            </control>
          </mc:Choice>
        </mc:AlternateContent>
        <mc:AlternateContent xmlns:mc="http://schemas.openxmlformats.org/markup-compatibility/2006">
          <mc:Choice Requires="x14">
            <control shapeId="1090" r:id="rId38" name="Check Box 66">
              <controlPr defaultSize="0" autoFill="0" autoLine="0" autoPict="0">
                <anchor moveWithCells="1">
                  <from>
                    <xdr:col>0</xdr:col>
                    <xdr:colOff>47625</xdr:colOff>
                    <xdr:row>48</xdr:row>
                    <xdr:rowOff>76200</xdr:rowOff>
                  </from>
                  <to>
                    <xdr:col>2</xdr:col>
                    <xdr:colOff>666750</xdr:colOff>
                    <xdr:row>48</xdr:row>
                    <xdr:rowOff>285750</xdr:rowOff>
                  </to>
                </anchor>
              </controlPr>
            </control>
          </mc:Choice>
        </mc:AlternateContent>
        <mc:AlternateContent xmlns:mc="http://schemas.openxmlformats.org/markup-compatibility/2006">
          <mc:Choice Requires="x14">
            <control shapeId="1091" r:id="rId39" name="Check Box 67">
              <controlPr defaultSize="0" autoFill="0" autoLine="0" autoPict="0">
                <anchor moveWithCells="1">
                  <from>
                    <xdr:col>0</xdr:col>
                    <xdr:colOff>47625</xdr:colOff>
                    <xdr:row>49</xdr:row>
                    <xdr:rowOff>66675</xdr:rowOff>
                  </from>
                  <to>
                    <xdr:col>2</xdr:col>
                    <xdr:colOff>666750</xdr:colOff>
                    <xdr:row>49</xdr:row>
                    <xdr:rowOff>295275</xdr:rowOff>
                  </to>
                </anchor>
              </controlPr>
            </control>
          </mc:Choice>
        </mc:AlternateContent>
        <mc:AlternateContent xmlns:mc="http://schemas.openxmlformats.org/markup-compatibility/2006">
          <mc:Choice Requires="x14">
            <control shapeId="1092" r:id="rId40" name="Check Box 68">
              <controlPr defaultSize="0" autoFill="0" autoLine="0" autoPict="0">
                <anchor moveWithCells="1">
                  <from>
                    <xdr:col>0</xdr:col>
                    <xdr:colOff>47625</xdr:colOff>
                    <xdr:row>51</xdr:row>
                    <xdr:rowOff>9525</xdr:rowOff>
                  </from>
                  <to>
                    <xdr:col>2</xdr:col>
                    <xdr:colOff>666750</xdr:colOff>
                    <xdr:row>51</xdr:row>
                    <xdr:rowOff>219075</xdr:rowOff>
                  </to>
                </anchor>
              </controlPr>
            </control>
          </mc:Choice>
        </mc:AlternateContent>
        <mc:AlternateContent xmlns:mc="http://schemas.openxmlformats.org/markup-compatibility/2006">
          <mc:Choice Requires="x14">
            <control shapeId="1093" r:id="rId41" name="Check Box 69">
              <controlPr defaultSize="0" autoFill="0" autoLine="0" autoPict="0">
                <anchor moveWithCells="1">
                  <from>
                    <xdr:col>0</xdr:col>
                    <xdr:colOff>47625</xdr:colOff>
                    <xdr:row>56</xdr:row>
                    <xdr:rowOff>9525</xdr:rowOff>
                  </from>
                  <to>
                    <xdr:col>2</xdr:col>
                    <xdr:colOff>666750</xdr:colOff>
                    <xdr:row>56</xdr:row>
                    <xdr:rowOff>219075</xdr:rowOff>
                  </to>
                </anchor>
              </controlPr>
            </control>
          </mc:Choice>
        </mc:AlternateContent>
        <mc:AlternateContent xmlns:mc="http://schemas.openxmlformats.org/markup-compatibility/2006">
          <mc:Choice Requires="x14">
            <control shapeId="1098" r:id="rId42" name="Check Box 74">
              <controlPr defaultSize="0" autoFill="0" autoLine="0" autoPict="0">
                <anchor moveWithCells="1">
                  <from>
                    <xdr:col>0</xdr:col>
                    <xdr:colOff>47625</xdr:colOff>
                    <xdr:row>33</xdr:row>
                    <xdr:rowOff>266700</xdr:rowOff>
                  </from>
                  <to>
                    <xdr:col>2</xdr:col>
                    <xdr:colOff>666750</xdr:colOff>
                    <xdr:row>33</xdr:row>
                    <xdr:rowOff>476250</xdr:rowOff>
                  </to>
                </anchor>
              </controlPr>
            </control>
          </mc:Choice>
        </mc:AlternateContent>
        <mc:AlternateContent xmlns:mc="http://schemas.openxmlformats.org/markup-compatibility/2006">
          <mc:Choice Requires="x14">
            <control shapeId="1099" r:id="rId43" name="Check Box 75">
              <controlPr defaultSize="0" autoFill="0" autoLine="0" autoPict="0">
                <anchor moveWithCells="1">
                  <from>
                    <xdr:col>0</xdr:col>
                    <xdr:colOff>47625</xdr:colOff>
                    <xdr:row>34</xdr:row>
                    <xdr:rowOff>76200</xdr:rowOff>
                  </from>
                  <to>
                    <xdr:col>2</xdr:col>
                    <xdr:colOff>666750</xdr:colOff>
                    <xdr:row>34</xdr:row>
                    <xdr:rowOff>285750</xdr:rowOff>
                  </to>
                </anchor>
              </controlPr>
            </control>
          </mc:Choice>
        </mc:AlternateContent>
        <mc:AlternateContent xmlns:mc="http://schemas.openxmlformats.org/markup-compatibility/2006">
          <mc:Choice Requires="x14">
            <control shapeId="1100" r:id="rId44" name="Check Box 76">
              <controlPr defaultSize="0" autoFill="0" autoLine="0" autoPict="0">
                <anchor moveWithCells="1">
                  <from>
                    <xdr:col>0</xdr:col>
                    <xdr:colOff>47625</xdr:colOff>
                    <xdr:row>39</xdr:row>
                    <xdr:rowOff>142875</xdr:rowOff>
                  </from>
                  <to>
                    <xdr:col>2</xdr:col>
                    <xdr:colOff>666750</xdr:colOff>
                    <xdr:row>39</xdr:row>
                    <xdr:rowOff>419100</xdr:rowOff>
                  </to>
                </anchor>
              </controlPr>
            </control>
          </mc:Choice>
        </mc:AlternateContent>
        <mc:AlternateContent xmlns:mc="http://schemas.openxmlformats.org/markup-compatibility/2006">
          <mc:Choice Requires="x14">
            <control shapeId="1102" r:id="rId45" name="Check Box 78">
              <controlPr defaultSize="0" autoFill="0" autoLine="0" autoPict="0">
                <anchor moveWithCells="1">
                  <from>
                    <xdr:col>0</xdr:col>
                    <xdr:colOff>47625</xdr:colOff>
                    <xdr:row>91</xdr:row>
                    <xdr:rowOff>9525</xdr:rowOff>
                  </from>
                  <to>
                    <xdr:col>2</xdr:col>
                    <xdr:colOff>666750</xdr:colOff>
                    <xdr:row>91</xdr:row>
                    <xdr:rowOff>200025</xdr:rowOff>
                  </to>
                </anchor>
              </controlPr>
            </control>
          </mc:Choice>
        </mc:AlternateContent>
        <mc:AlternateContent xmlns:mc="http://schemas.openxmlformats.org/markup-compatibility/2006">
          <mc:Choice Requires="x14">
            <control shapeId="1103" r:id="rId46" name="Check Box 79">
              <controlPr defaultSize="0" autoFill="0" autoLine="0" autoPict="0">
                <anchor moveWithCells="1">
                  <from>
                    <xdr:col>0</xdr:col>
                    <xdr:colOff>47625</xdr:colOff>
                    <xdr:row>92</xdr:row>
                    <xdr:rowOff>0</xdr:rowOff>
                  </from>
                  <to>
                    <xdr:col>2</xdr:col>
                    <xdr:colOff>666750</xdr:colOff>
                    <xdr:row>93</xdr:row>
                    <xdr:rowOff>0</xdr:rowOff>
                  </to>
                </anchor>
              </controlPr>
            </control>
          </mc:Choice>
        </mc:AlternateContent>
        <mc:AlternateContent xmlns:mc="http://schemas.openxmlformats.org/markup-compatibility/2006">
          <mc:Choice Requires="x14">
            <control shapeId="1104" r:id="rId47" name="Check Box 80">
              <controlPr defaultSize="0" autoFill="0" autoLine="0" autoPict="0">
                <anchor moveWithCells="1">
                  <from>
                    <xdr:col>0</xdr:col>
                    <xdr:colOff>47625</xdr:colOff>
                    <xdr:row>93</xdr:row>
                    <xdr:rowOff>0</xdr:rowOff>
                  </from>
                  <to>
                    <xdr:col>2</xdr:col>
                    <xdr:colOff>666750</xdr:colOff>
                    <xdr:row>93</xdr:row>
                    <xdr:rowOff>209550</xdr:rowOff>
                  </to>
                </anchor>
              </controlPr>
            </control>
          </mc:Choice>
        </mc:AlternateContent>
        <mc:AlternateContent xmlns:mc="http://schemas.openxmlformats.org/markup-compatibility/2006">
          <mc:Choice Requires="x14">
            <control shapeId="1105" r:id="rId48" name="Check Box 81">
              <controlPr defaultSize="0" autoFill="0" autoLine="0" autoPict="0">
                <anchor moveWithCells="1">
                  <from>
                    <xdr:col>0</xdr:col>
                    <xdr:colOff>47625</xdr:colOff>
                    <xdr:row>94</xdr:row>
                    <xdr:rowOff>0</xdr:rowOff>
                  </from>
                  <to>
                    <xdr:col>2</xdr:col>
                    <xdr:colOff>666750</xdr:colOff>
                    <xdr:row>95</xdr:row>
                    <xdr:rowOff>0</xdr:rowOff>
                  </to>
                </anchor>
              </controlPr>
            </control>
          </mc:Choice>
        </mc:AlternateContent>
        <mc:AlternateContent xmlns:mc="http://schemas.openxmlformats.org/markup-compatibility/2006">
          <mc:Choice Requires="x14">
            <control shapeId="1106" r:id="rId49" name="Check Box 82">
              <controlPr defaultSize="0" autoFill="0" autoLine="0" autoPict="0">
                <anchor moveWithCells="1">
                  <from>
                    <xdr:col>0</xdr:col>
                    <xdr:colOff>47625</xdr:colOff>
                    <xdr:row>95</xdr:row>
                    <xdr:rowOff>0</xdr:rowOff>
                  </from>
                  <to>
                    <xdr:col>2</xdr:col>
                    <xdr:colOff>666750</xdr:colOff>
                    <xdr:row>95</xdr:row>
                    <xdr:rowOff>209550</xdr:rowOff>
                  </to>
                </anchor>
              </controlPr>
            </control>
          </mc:Choice>
        </mc:AlternateContent>
        <mc:AlternateContent xmlns:mc="http://schemas.openxmlformats.org/markup-compatibility/2006">
          <mc:Choice Requires="x14">
            <control shapeId="1108" r:id="rId50" name="Check Box 84">
              <controlPr defaultSize="0" autoFill="0" autoLine="0" autoPict="0">
                <anchor moveWithCells="1">
                  <from>
                    <xdr:col>0</xdr:col>
                    <xdr:colOff>47625</xdr:colOff>
                    <xdr:row>72</xdr:row>
                    <xdr:rowOff>200025</xdr:rowOff>
                  </from>
                  <to>
                    <xdr:col>2</xdr:col>
                    <xdr:colOff>666750</xdr:colOff>
                    <xdr:row>72</xdr:row>
                    <xdr:rowOff>409575</xdr:rowOff>
                  </to>
                </anchor>
              </controlPr>
            </control>
          </mc:Choice>
        </mc:AlternateContent>
        <mc:AlternateContent xmlns:mc="http://schemas.openxmlformats.org/markup-compatibility/2006">
          <mc:Choice Requires="x14">
            <control shapeId="1109" r:id="rId51" name="Check Box 85">
              <controlPr defaultSize="0" autoFill="0" autoLine="0" autoPict="0">
                <anchor moveWithCells="1">
                  <from>
                    <xdr:col>0</xdr:col>
                    <xdr:colOff>47625</xdr:colOff>
                    <xdr:row>73</xdr:row>
                    <xdr:rowOff>133350</xdr:rowOff>
                  </from>
                  <to>
                    <xdr:col>1</xdr:col>
                    <xdr:colOff>190500</xdr:colOff>
                    <xdr:row>73</xdr:row>
                    <xdr:rowOff>342900</xdr:rowOff>
                  </to>
                </anchor>
              </controlPr>
            </control>
          </mc:Choice>
        </mc:AlternateContent>
        <mc:AlternateContent xmlns:mc="http://schemas.openxmlformats.org/markup-compatibility/2006">
          <mc:Choice Requires="x14">
            <control shapeId="1110" r:id="rId52" name="Check Box 86">
              <controlPr defaultSize="0" autoFill="0" autoLine="0" autoPict="0">
                <anchor moveWithCells="1">
                  <from>
                    <xdr:col>0</xdr:col>
                    <xdr:colOff>47625</xdr:colOff>
                    <xdr:row>74</xdr:row>
                    <xdr:rowOff>9525</xdr:rowOff>
                  </from>
                  <to>
                    <xdr:col>2</xdr:col>
                    <xdr:colOff>666750</xdr:colOff>
                    <xdr:row>75</xdr:row>
                    <xdr:rowOff>0</xdr:rowOff>
                  </to>
                </anchor>
              </controlPr>
            </control>
          </mc:Choice>
        </mc:AlternateContent>
        <mc:AlternateContent xmlns:mc="http://schemas.openxmlformats.org/markup-compatibility/2006">
          <mc:Choice Requires="x14">
            <control shapeId="1111" r:id="rId53" name="Check Box 87">
              <controlPr defaultSize="0" autoFill="0" autoLine="0" autoPict="0">
                <anchor moveWithCells="1">
                  <from>
                    <xdr:col>0</xdr:col>
                    <xdr:colOff>47625</xdr:colOff>
                    <xdr:row>75</xdr:row>
                    <xdr:rowOff>180975</xdr:rowOff>
                  </from>
                  <to>
                    <xdr:col>2</xdr:col>
                    <xdr:colOff>666750</xdr:colOff>
                    <xdr:row>75</xdr:row>
                    <xdr:rowOff>390525</xdr:rowOff>
                  </to>
                </anchor>
              </controlPr>
            </control>
          </mc:Choice>
        </mc:AlternateContent>
        <mc:AlternateContent xmlns:mc="http://schemas.openxmlformats.org/markup-compatibility/2006">
          <mc:Choice Requires="x14">
            <control shapeId="1112" r:id="rId54" name="Check Box 88">
              <controlPr defaultSize="0" autoFill="0" autoLine="0" autoPict="0">
                <anchor moveWithCells="1">
                  <from>
                    <xdr:col>0</xdr:col>
                    <xdr:colOff>47625</xdr:colOff>
                    <xdr:row>77</xdr:row>
                    <xdr:rowOff>9525</xdr:rowOff>
                  </from>
                  <to>
                    <xdr:col>2</xdr:col>
                    <xdr:colOff>666750</xdr:colOff>
                    <xdr:row>77</xdr:row>
                    <xdr:rowOff>219075</xdr:rowOff>
                  </to>
                </anchor>
              </controlPr>
            </control>
          </mc:Choice>
        </mc:AlternateContent>
        <mc:AlternateContent xmlns:mc="http://schemas.openxmlformats.org/markup-compatibility/2006">
          <mc:Choice Requires="x14">
            <control shapeId="1138" r:id="rId55" name="Check Box 114">
              <controlPr defaultSize="0" autoFill="0" autoLine="0" autoPict="0">
                <anchor moveWithCells="1">
                  <from>
                    <xdr:col>0</xdr:col>
                    <xdr:colOff>47625</xdr:colOff>
                    <xdr:row>62</xdr:row>
                    <xdr:rowOff>314325</xdr:rowOff>
                  </from>
                  <to>
                    <xdr:col>2</xdr:col>
                    <xdr:colOff>666750</xdr:colOff>
                    <xdr:row>62</xdr:row>
                    <xdr:rowOff>609600</xdr:rowOff>
                  </to>
                </anchor>
              </controlPr>
            </control>
          </mc:Choice>
        </mc:AlternateContent>
        <mc:AlternateContent xmlns:mc="http://schemas.openxmlformats.org/markup-compatibility/2006">
          <mc:Choice Requires="x14">
            <control shapeId="1139" r:id="rId56" name="Check Box 115">
              <controlPr defaultSize="0" autoFill="0" autoLine="0" autoPict="0">
                <anchor moveWithCells="1">
                  <from>
                    <xdr:col>0</xdr:col>
                    <xdr:colOff>47625</xdr:colOff>
                    <xdr:row>63</xdr:row>
                    <xdr:rowOff>123825</xdr:rowOff>
                  </from>
                  <to>
                    <xdr:col>2</xdr:col>
                    <xdr:colOff>666750</xdr:colOff>
                    <xdr:row>63</xdr:row>
                    <xdr:rowOff>333375</xdr:rowOff>
                  </to>
                </anchor>
              </controlPr>
            </control>
          </mc:Choice>
        </mc:AlternateContent>
        <mc:AlternateContent xmlns:mc="http://schemas.openxmlformats.org/markup-compatibility/2006">
          <mc:Choice Requires="x14">
            <control shapeId="1140" r:id="rId57" name="Check Box 116">
              <controlPr defaultSize="0" autoFill="0" autoLine="0" autoPict="0">
                <anchor moveWithCells="1">
                  <from>
                    <xdr:col>0</xdr:col>
                    <xdr:colOff>47625</xdr:colOff>
                    <xdr:row>64</xdr:row>
                    <xdr:rowOff>276225</xdr:rowOff>
                  </from>
                  <to>
                    <xdr:col>2</xdr:col>
                    <xdr:colOff>666750</xdr:colOff>
                    <xdr:row>64</xdr:row>
                    <xdr:rowOff>571500</xdr:rowOff>
                  </to>
                </anchor>
              </controlPr>
            </control>
          </mc:Choice>
        </mc:AlternateContent>
        <mc:AlternateContent xmlns:mc="http://schemas.openxmlformats.org/markup-compatibility/2006">
          <mc:Choice Requires="x14">
            <control shapeId="1141" r:id="rId58" name="Check Box 117">
              <controlPr defaultSize="0" autoFill="0" autoLine="0" autoPict="0">
                <anchor moveWithCells="1">
                  <from>
                    <xdr:col>0</xdr:col>
                    <xdr:colOff>47625</xdr:colOff>
                    <xdr:row>65</xdr:row>
                    <xdr:rowOff>190500</xdr:rowOff>
                  </from>
                  <to>
                    <xdr:col>2</xdr:col>
                    <xdr:colOff>666750</xdr:colOff>
                    <xdr:row>65</xdr:row>
                    <xdr:rowOff>400050</xdr:rowOff>
                  </to>
                </anchor>
              </controlPr>
            </control>
          </mc:Choice>
        </mc:AlternateContent>
        <mc:AlternateContent xmlns:mc="http://schemas.openxmlformats.org/markup-compatibility/2006">
          <mc:Choice Requires="x14">
            <control shapeId="1143" r:id="rId59" name="Check Box 119">
              <controlPr defaultSize="0" autoFill="0" autoLine="0" autoPict="0">
                <anchor moveWithCells="1">
                  <from>
                    <xdr:col>0</xdr:col>
                    <xdr:colOff>47625</xdr:colOff>
                    <xdr:row>66</xdr:row>
                    <xdr:rowOff>38100</xdr:rowOff>
                  </from>
                  <to>
                    <xdr:col>2</xdr:col>
                    <xdr:colOff>666750</xdr:colOff>
                    <xdr:row>66</xdr:row>
                    <xdr:rowOff>314325</xdr:rowOff>
                  </to>
                </anchor>
              </controlPr>
            </control>
          </mc:Choice>
        </mc:AlternateContent>
        <mc:AlternateContent xmlns:mc="http://schemas.openxmlformats.org/markup-compatibility/2006">
          <mc:Choice Requires="x14">
            <control shapeId="1145" r:id="rId60" name="Check Box 121">
              <controlPr defaultSize="0" autoFill="0" autoLine="0" autoPict="0">
                <anchor moveWithCells="1">
                  <from>
                    <xdr:col>0</xdr:col>
                    <xdr:colOff>47625</xdr:colOff>
                    <xdr:row>83</xdr:row>
                    <xdr:rowOff>266700</xdr:rowOff>
                  </from>
                  <to>
                    <xdr:col>2</xdr:col>
                    <xdr:colOff>666750</xdr:colOff>
                    <xdr:row>83</xdr:row>
                    <xdr:rowOff>476250</xdr:rowOff>
                  </to>
                </anchor>
              </controlPr>
            </control>
          </mc:Choice>
        </mc:AlternateContent>
        <mc:AlternateContent xmlns:mc="http://schemas.openxmlformats.org/markup-compatibility/2006">
          <mc:Choice Requires="x14">
            <control shapeId="1146" r:id="rId61" name="Check Box 122">
              <controlPr defaultSize="0" autoFill="0" autoLine="0" autoPict="0">
                <anchor moveWithCells="1">
                  <from>
                    <xdr:col>0</xdr:col>
                    <xdr:colOff>47625</xdr:colOff>
                    <xdr:row>84</xdr:row>
                    <xdr:rowOff>133350</xdr:rowOff>
                  </from>
                  <to>
                    <xdr:col>2</xdr:col>
                    <xdr:colOff>666750</xdr:colOff>
                    <xdr:row>84</xdr:row>
                    <xdr:rowOff>438150</xdr:rowOff>
                  </to>
                </anchor>
              </controlPr>
            </control>
          </mc:Choice>
        </mc:AlternateContent>
        <mc:AlternateContent xmlns:mc="http://schemas.openxmlformats.org/markup-compatibility/2006">
          <mc:Choice Requires="x14">
            <control shapeId="1147" r:id="rId62" name="Check Box 123">
              <controlPr defaultSize="0" autoFill="0" autoLine="0" autoPict="0">
                <anchor moveWithCells="1">
                  <from>
                    <xdr:col>0</xdr:col>
                    <xdr:colOff>47625</xdr:colOff>
                    <xdr:row>85</xdr:row>
                    <xdr:rowOff>95250</xdr:rowOff>
                  </from>
                  <to>
                    <xdr:col>2</xdr:col>
                    <xdr:colOff>666750</xdr:colOff>
                    <xdr:row>85</xdr:row>
                    <xdr:rowOff>304800</xdr:rowOff>
                  </to>
                </anchor>
              </controlPr>
            </control>
          </mc:Choice>
        </mc:AlternateContent>
        <mc:AlternateContent xmlns:mc="http://schemas.openxmlformats.org/markup-compatibility/2006">
          <mc:Choice Requires="x14">
            <control shapeId="1151" r:id="rId63" name="Check Box 127">
              <controlPr defaultSize="0" autoFill="0" autoLine="0" autoPict="0">
                <anchor moveWithCells="1">
                  <from>
                    <xdr:col>0</xdr:col>
                    <xdr:colOff>47625</xdr:colOff>
                    <xdr:row>106</xdr:row>
                    <xdr:rowOff>19050</xdr:rowOff>
                  </from>
                  <to>
                    <xdr:col>2</xdr:col>
                    <xdr:colOff>666750</xdr:colOff>
                    <xdr:row>106</xdr:row>
                    <xdr:rowOff>228600</xdr:rowOff>
                  </to>
                </anchor>
              </controlPr>
            </control>
          </mc:Choice>
        </mc:AlternateContent>
        <mc:AlternateContent xmlns:mc="http://schemas.openxmlformats.org/markup-compatibility/2006">
          <mc:Choice Requires="x14">
            <control shapeId="1152" r:id="rId64" name="Check Box 128">
              <controlPr defaultSize="0" autoFill="0" autoLine="0" autoPict="0">
                <anchor moveWithCells="1">
                  <from>
                    <xdr:col>0</xdr:col>
                    <xdr:colOff>47625</xdr:colOff>
                    <xdr:row>107</xdr:row>
                    <xdr:rowOff>9525</xdr:rowOff>
                  </from>
                  <to>
                    <xdr:col>2</xdr:col>
                    <xdr:colOff>666750</xdr:colOff>
                    <xdr:row>107</xdr:row>
                    <xdr:rowOff>219075</xdr:rowOff>
                  </to>
                </anchor>
              </controlPr>
            </control>
          </mc:Choice>
        </mc:AlternateContent>
        <mc:AlternateContent xmlns:mc="http://schemas.openxmlformats.org/markup-compatibility/2006">
          <mc:Choice Requires="x14">
            <control shapeId="1153" r:id="rId65" name="Check Box 129">
              <controlPr defaultSize="0" autoFill="0" autoLine="0" autoPict="0">
                <anchor moveWithCells="1">
                  <from>
                    <xdr:col>0</xdr:col>
                    <xdr:colOff>47625</xdr:colOff>
                    <xdr:row>108</xdr:row>
                    <xdr:rowOff>0</xdr:rowOff>
                  </from>
                  <to>
                    <xdr:col>2</xdr:col>
                    <xdr:colOff>666750</xdr:colOff>
                    <xdr:row>108</xdr:row>
                    <xdr:rowOff>200025</xdr:rowOff>
                  </to>
                </anchor>
              </controlPr>
            </control>
          </mc:Choice>
        </mc:AlternateContent>
        <mc:AlternateContent xmlns:mc="http://schemas.openxmlformats.org/markup-compatibility/2006">
          <mc:Choice Requires="x14">
            <control shapeId="1154" r:id="rId66" name="Check Box 130">
              <controlPr defaultSize="0" autoFill="0" autoLine="0" autoPict="0">
                <anchor moveWithCells="1">
                  <from>
                    <xdr:col>0</xdr:col>
                    <xdr:colOff>47625</xdr:colOff>
                    <xdr:row>109</xdr:row>
                    <xdr:rowOff>9525</xdr:rowOff>
                  </from>
                  <to>
                    <xdr:col>2</xdr:col>
                    <xdr:colOff>666750</xdr:colOff>
                    <xdr:row>109</xdr:row>
                    <xdr:rowOff>219075</xdr:rowOff>
                  </to>
                </anchor>
              </controlPr>
            </control>
          </mc:Choice>
        </mc:AlternateContent>
        <mc:AlternateContent xmlns:mc="http://schemas.openxmlformats.org/markup-compatibility/2006">
          <mc:Choice Requires="x14">
            <control shapeId="1172" r:id="rId67" name="Check Box 148">
              <controlPr defaultSize="0" autoFill="0" autoLine="0" autoPict="0">
                <anchor moveWithCells="1">
                  <from>
                    <xdr:col>0</xdr:col>
                    <xdr:colOff>47625</xdr:colOff>
                    <xdr:row>105</xdr:row>
                    <xdr:rowOff>66675</xdr:rowOff>
                  </from>
                  <to>
                    <xdr:col>2</xdr:col>
                    <xdr:colOff>666750</xdr:colOff>
                    <xdr:row>105</xdr:row>
                    <xdr:rowOff>276225</xdr:rowOff>
                  </to>
                </anchor>
              </controlPr>
            </control>
          </mc:Choice>
        </mc:AlternateContent>
        <mc:AlternateContent xmlns:mc="http://schemas.openxmlformats.org/markup-compatibility/2006">
          <mc:Choice Requires="x14">
            <control shapeId="1204" r:id="rId68" name="Check Box 180">
              <controlPr defaultSize="0" autoFill="0" autoLine="0" autoPict="0">
                <anchor moveWithCells="1">
                  <from>
                    <xdr:col>0</xdr:col>
                    <xdr:colOff>47625</xdr:colOff>
                    <xdr:row>118</xdr:row>
                    <xdr:rowOff>19050</xdr:rowOff>
                  </from>
                  <to>
                    <xdr:col>2</xdr:col>
                    <xdr:colOff>666750</xdr:colOff>
                    <xdr:row>119</xdr:row>
                    <xdr:rowOff>0</xdr:rowOff>
                  </to>
                </anchor>
              </controlPr>
            </control>
          </mc:Choice>
        </mc:AlternateContent>
        <mc:AlternateContent xmlns:mc="http://schemas.openxmlformats.org/markup-compatibility/2006">
          <mc:Choice Requires="x14">
            <control shapeId="1205" r:id="rId69" name="Check Box 181">
              <controlPr defaultSize="0" autoFill="0" autoLine="0" autoPict="0">
                <anchor moveWithCells="1">
                  <from>
                    <xdr:col>0</xdr:col>
                    <xdr:colOff>47625</xdr:colOff>
                    <xdr:row>119</xdr:row>
                    <xdr:rowOff>19050</xdr:rowOff>
                  </from>
                  <to>
                    <xdr:col>2</xdr:col>
                    <xdr:colOff>666750</xdr:colOff>
                    <xdr:row>120</xdr:row>
                    <xdr:rowOff>0</xdr:rowOff>
                  </to>
                </anchor>
              </controlPr>
            </control>
          </mc:Choice>
        </mc:AlternateContent>
        <mc:AlternateContent xmlns:mc="http://schemas.openxmlformats.org/markup-compatibility/2006">
          <mc:Choice Requires="x14">
            <control shapeId="1206" r:id="rId70" name="Check Box 182">
              <controlPr defaultSize="0" autoFill="0" autoLine="0" autoPict="0">
                <anchor moveWithCells="1">
                  <from>
                    <xdr:col>0</xdr:col>
                    <xdr:colOff>47625</xdr:colOff>
                    <xdr:row>120</xdr:row>
                    <xdr:rowOff>0</xdr:rowOff>
                  </from>
                  <to>
                    <xdr:col>2</xdr:col>
                    <xdr:colOff>666750</xdr:colOff>
                    <xdr:row>120</xdr:row>
                    <xdr:rowOff>190500</xdr:rowOff>
                  </to>
                </anchor>
              </controlPr>
            </control>
          </mc:Choice>
        </mc:AlternateContent>
        <mc:AlternateContent xmlns:mc="http://schemas.openxmlformats.org/markup-compatibility/2006">
          <mc:Choice Requires="x14">
            <control shapeId="1207" r:id="rId71" name="Check Box 183">
              <controlPr defaultSize="0" autoFill="0" autoLine="0" autoPict="0">
                <anchor moveWithCells="1">
                  <from>
                    <xdr:col>0</xdr:col>
                    <xdr:colOff>47625</xdr:colOff>
                    <xdr:row>121</xdr:row>
                    <xdr:rowOff>19050</xdr:rowOff>
                  </from>
                  <to>
                    <xdr:col>2</xdr:col>
                    <xdr:colOff>666750</xdr:colOff>
                    <xdr:row>121</xdr:row>
                    <xdr:rowOff>228600</xdr:rowOff>
                  </to>
                </anchor>
              </controlPr>
            </control>
          </mc:Choice>
        </mc:AlternateContent>
        <mc:AlternateContent xmlns:mc="http://schemas.openxmlformats.org/markup-compatibility/2006">
          <mc:Choice Requires="x14">
            <control shapeId="1208" r:id="rId72" name="Check Box 184">
              <controlPr defaultSize="0" autoFill="0" autoLine="0" autoPict="0">
                <anchor moveWithCells="1">
                  <from>
                    <xdr:col>0</xdr:col>
                    <xdr:colOff>47625</xdr:colOff>
                    <xdr:row>122</xdr:row>
                    <xdr:rowOff>9525</xdr:rowOff>
                  </from>
                  <to>
                    <xdr:col>2</xdr:col>
                    <xdr:colOff>666750</xdr:colOff>
                    <xdr:row>122</xdr:row>
                    <xdr:rowOff>228600</xdr:rowOff>
                  </to>
                </anchor>
              </controlPr>
            </control>
          </mc:Choice>
        </mc:AlternateContent>
        <mc:AlternateContent xmlns:mc="http://schemas.openxmlformats.org/markup-compatibility/2006">
          <mc:Choice Requires="x14">
            <control shapeId="1209" r:id="rId73" name="Check Box 185">
              <controlPr defaultSize="0" autoFill="0" autoLine="0" autoPict="0">
                <anchor moveWithCells="1">
                  <from>
                    <xdr:col>0</xdr:col>
                    <xdr:colOff>47625</xdr:colOff>
                    <xdr:row>123</xdr:row>
                    <xdr:rowOff>9525</xdr:rowOff>
                  </from>
                  <to>
                    <xdr:col>2</xdr:col>
                    <xdr:colOff>666750</xdr:colOff>
                    <xdr:row>123</xdr:row>
                    <xdr:rowOff>228600</xdr:rowOff>
                  </to>
                </anchor>
              </controlPr>
            </control>
          </mc:Choice>
        </mc:AlternateContent>
        <mc:AlternateContent xmlns:mc="http://schemas.openxmlformats.org/markup-compatibility/2006">
          <mc:Choice Requires="x14">
            <control shapeId="1210" r:id="rId74" name="Check Box 186">
              <controlPr defaultSize="0" autoFill="0" autoLine="0" autoPict="0">
                <anchor moveWithCells="1">
                  <from>
                    <xdr:col>0</xdr:col>
                    <xdr:colOff>47625</xdr:colOff>
                    <xdr:row>110</xdr:row>
                    <xdr:rowOff>0</xdr:rowOff>
                  </from>
                  <to>
                    <xdr:col>2</xdr:col>
                    <xdr:colOff>666750</xdr:colOff>
                    <xdr:row>110</xdr:row>
                    <xdr:rowOff>209550</xdr:rowOff>
                  </to>
                </anchor>
              </controlPr>
            </control>
          </mc:Choice>
        </mc:AlternateContent>
        <mc:AlternateContent xmlns:mc="http://schemas.openxmlformats.org/markup-compatibility/2006">
          <mc:Choice Requires="x14">
            <control shapeId="1212" r:id="rId75" name="Check Box 188">
              <controlPr defaultSize="0" autoFill="0" autoLine="0" autoPict="0">
                <anchor moveWithCells="1">
                  <from>
                    <xdr:col>0</xdr:col>
                    <xdr:colOff>47625</xdr:colOff>
                    <xdr:row>50</xdr:row>
                    <xdr:rowOff>9525</xdr:rowOff>
                  </from>
                  <to>
                    <xdr:col>2</xdr:col>
                    <xdr:colOff>666750</xdr:colOff>
                    <xdr:row>50</xdr:row>
                    <xdr:rowOff>219075</xdr:rowOff>
                  </to>
                </anchor>
              </controlPr>
            </control>
          </mc:Choice>
        </mc:AlternateContent>
        <mc:AlternateContent xmlns:mc="http://schemas.openxmlformats.org/markup-compatibility/2006">
          <mc:Choice Requires="x14">
            <control shapeId="1215" r:id="rId76" name="Check Box 191">
              <controlPr defaultSize="0" autoFill="0" autoLine="0" autoPict="0" altText="f)">
                <anchor moveWithCells="1">
                  <from>
                    <xdr:col>0</xdr:col>
                    <xdr:colOff>0</xdr:colOff>
                    <xdr:row>26</xdr:row>
                    <xdr:rowOff>190500</xdr:rowOff>
                  </from>
                  <to>
                    <xdr:col>2</xdr:col>
                    <xdr:colOff>695325</xdr:colOff>
                    <xdr:row>26</xdr:row>
                    <xdr:rowOff>400050</xdr:rowOff>
                  </to>
                </anchor>
              </controlPr>
            </control>
          </mc:Choice>
        </mc:AlternateContent>
        <mc:AlternateContent xmlns:mc="http://schemas.openxmlformats.org/markup-compatibility/2006">
          <mc:Choice Requires="x14">
            <control shapeId="1216" r:id="rId77" name="Check Box 192">
              <controlPr defaultSize="0" autoFill="0" autoLine="0" autoPict="0" altText="f)">
                <anchor moveWithCells="1">
                  <from>
                    <xdr:col>0</xdr:col>
                    <xdr:colOff>0</xdr:colOff>
                    <xdr:row>27</xdr:row>
                    <xdr:rowOff>9525</xdr:rowOff>
                  </from>
                  <to>
                    <xdr:col>2</xdr:col>
                    <xdr:colOff>695325</xdr:colOff>
                    <xdr:row>28</xdr:row>
                    <xdr:rowOff>9525</xdr:rowOff>
                  </to>
                </anchor>
              </controlPr>
            </control>
          </mc:Choice>
        </mc:AlternateContent>
        <mc:AlternateContent xmlns:mc="http://schemas.openxmlformats.org/markup-compatibility/2006">
          <mc:Choice Requires="x14">
            <control shapeId="1217" r:id="rId78" name="Check Box 193">
              <controlPr defaultSize="0" autoFill="0" autoLine="0" autoPict="0">
                <anchor moveWithCells="1">
                  <from>
                    <xdr:col>0</xdr:col>
                    <xdr:colOff>47625</xdr:colOff>
                    <xdr:row>35</xdr:row>
                    <xdr:rowOff>266700</xdr:rowOff>
                  </from>
                  <to>
                    <xdr:col>2</xdr:col>
                    <xdr:colOff>666750</xdr:colOff>
                    <xdr:row>35</xdr:row>
                    <xdr:rowOff>476250</xdr:rowOff>
                  </to>
                </anchor>
              </controlPr>
            </control>
          </mc:Choice>
        </mc:AlternateContent>
        <mc:AlternateContent xmlns:mc="http://schemas.openxmlformats.org/markup-compatibility/2006">
          <mc:Choice Requires="x14">
            <control shapeId="1218" r:id="rId79" name="Check Box 194">
              <controlPr defaultSize="0" autoFill="0" autoLine="0" autoPict="0">
                <anchor moveWithCells="1">
                  <from>
                    <xdr:col>0</xdr:col>
                    <xdr:colOff>47625</xdr:colOff>
                    <xdr:row>36</xdr:row>
                    <xdr:rowOff>95250</xdr:rowOff>
                  </from>
                  <to>
                    <xdr:col>2</xdr:col>
                    <xdr:colOff>666750</xdr:colOff>
                    <xdr:row>36</xdr:row>
                    <xdr:rowOff>304800</xdr:rowOff>
                  </to>
                </anchor>
              </controlPr>
            </control>
          </mc:Choice>
        </mc:AlternateContent>
        <mc:AlternateContent xmlns:mc="http://schemas.openxmlformats.org/markup-compatibility/2006">
          <mc:Choice Requires="x14">
            <control shapeId="1219" r:id="rId80" name="Check Box 195">
              <controlPr defaultSize="0" autoFill="0" autoLine="0" autoPict="0">
                <anchor moveWithCells="1">
                  <from>
                    <xdr:col>0</xdr:col>
                    <xdr:colOff>47625</xdr:colOff>
                    <xdr:row>37</xdr:row>
                    <xdr:rowOff>190500</xdr:rowOff>
                  </from>
                  <to>
                    <xdr:col>2</xdr:col>
                    <xdr:colOff>666750</xdr:colOff>
                    <xdr:row>37</xdr:row>
                    <xdr:rowOff>400050</xdr:rowOff>
                  </to>
                </anchor>
              </controlPr>
            </control>
          </mc:Choice>
        </mc:AlternateContent>
        <mc:AlternateContent xmlns:mc="http://schemas.openxmlformats.org/markup-compatibility/2006">
          <mc:Choice Requires="x14">
            <control shapeId="1220" r:id="rId81" name="Check Box 196">
              <controlPr defaultSize="0" autoFill="0" autoLine="0" autoPict="0">
                <anchor moveWithCells="1">
                  <from>
                    <xdr:col>0</xdr:col>
                    <xdr:colOff>47625</xdr:colOff>
                    <xdr:row>38</xdr:row>
                    <xdr:rowOff>95250</xdr:rowOff>
                  </from>
                  <to>
                    <xdr:col>2</xdr:col>
                    <xdr:colOff>666750</xdr:colOff>
                    <xdr:row>38</xdr:row>
                    <xdr:rowOff>304800</xdr:rowOff>
                  </to>
                </anchor>
              </controlPr>
            </control>
          </mc:Choice>
        </mc:AlternateContent>
        <mc:AlternateContent xmlns:mc="http://schemas.openxmlformats.org/markup-compatibility/2006">
          <mc:Choice Requires="x14">
            <control shapeId="1221" r:id="rId82" name="Check Box 197">
              <controlPr defaultSize="0" autoFill="0" autoLine="0" autoPict="0">
                <anchor moveWithCells="1">
                  <from>
                    <xdr:col>0</xdr:col>
                    <xdr:colOff>47625</xdr:colOff>
                    <xdr:row>53</xdr:row>
                    <xdr:rowOff>95250</xdr:rowOff>
                  </from>
                  <to>
                    <xdr:col>1</xdr:col>
                    <xdr:colOff>228600</xdr:colOff>
                    <xdr:row>53</xdr:row>
                    <xdr:rowOff>304800</xdr:rowOff>
                  </to>
                </anchor>
              </controlPr>
            </control>
          </mc:Choice>
        </mc:AlternateContent>
        <mc:AlternateContent xmlns:mc="http://schemas.openxmlformats.org/markup-compatibility/2006">
          <mc:Choice Requires="x14">
            <control shapeId="1222" r:id="rId83" name="Check Box 198">
              <controlPr defaultSize="0" autoFill="0" autoLine="0" autoPict="0">
                <anchor moveWithCells="1">
                  <from>
                    <xdr:col>0</xdr:col>
                    <xdr:colOff>47625</xdr:colOff>
                    <xdr:row>76</xdr:row>
                    <xdr:rowOff>85725</xdr:rowOff>
                  </from>
                  <to>
                    <xdr:col>2</xdr:col>
                    <xdr:colOff>666750</xdr:colOff>
                    <xdr:row>76</xdr:row>
                    <xdr:rowOff>295275</xdr:rowOff>
                  </to>
                </anchor>
              </controlPr>
            </control>
          </mc:Choice>
        </mc:AlternateContent>
        <mc:AlternateContent xmlns:mc="http://schemas.openxmlformats.org/markup-compatibility/2006">
          <mc:Choice Requires="x14">
            <control shapeId="1223" r:id="rId84" name="Check Box 199">
              <controlPr defaultSize="0" autoFill="0" autoLine="0" autoPict="0">
                <anchor moveWithCells="1">
                  <from>
                    <xdr:col>0</xdr:col>
                    <xdr:colOff>47625</xdr:colOff>
                    <xdr:row>54</xdr:row>
                    <xdr:rowOff>123825</xdr:rowOff>
                  </from>
                  <to>
                    <xdr:col>2</xdr:col>
                    <xdr:colOff>666750</xdr:colOff>
                    <xdr:row>54</xdr:row>
                    <xdr:rowOff>333375</xdr:rowOff>
                  </to>
                </anchor>
              </controlPr>
            </control>
          </mc:Choice>
        </mc:AlternateContent>
        <mc:AlternateContent xmlns:mc="http://schemas.openxmlformats.org/markup-compatibility/2006">
          <mc:Choice Requires="x14">
            <control shapeId="1224" r:id="rId85" name="Check Box 200">
              <controlPr defaultSize="0" autoFill="0" autoLine="0" autoPict="0">
                <anchor moveWithCells="1">
                  <from>
                    <xdr:col>2</xdr:col>
                    <xdr:colOff>38100</xdr:colOff>
                    <xdr:row>53</xdr:row>
                    <xdr:rowOff>180975</xdr:rowOff>
                  </from>
                  <to>
                    <xdr:col>2</xdr:col>
                    <xdr:colOff>600075</xdr:colOff>
                    <xdr:row>53</xdr:row>
                    <xdr:rowOff>390525</xdr:rowOff>
                  </to>
                </anchor>
              </controlPr>
            </control>
          </mc:Choice>
        </mc:AlternateContent>
        <mc:AlternateContent xmlns:mc="http://schemas.openxmlformats.org/markup-compatibility/2006">
          <mc:Choice Requires="x14">
            <control shapeId="1225" r:id="rId86" name="Check Box 201">
              <controlPr defaultSize="0" autoFill="0" autoLine="0" autoPict="0">
                <anchor moveWithCells="1">
                  <from>
                    <xdr:col>2</xdr:col>
                    <xdr:colOff>38100</xdr:colOff>
                    <xdr:row>73</xdr:row>
                    <xdr:rowOff>228600</xdr:rowOff>
                  </from>
                  <to>
                    <xdr:col>2</xdr:col>
                    <xdr:colOff>1162050</xdr:colOff>
                    <xdr:row>73</xdr:row>
                    <xdr:rowOff>438150</xdr:rowOff>
                  </to>
                </anchor>
              </controlPr>
            </control>
          </mc:Choice>
        </mc:AlternateContent>
        <mc:AlternateContent xmlns:mc="http://schemas.openxmlformats.org/markup-compatibility/2006">
          <mc:Choice Requires="x14">
            <control shapeId="1226" r:id="rId87" name="Check Box 202">
              <controlPr defaultSize="0" autoFill="0" autoLine="0" autoPict="0">
                <anchor moveWithCells="1">
                  <from>
                    <xdr:col>0</xdr:col>
                    <xdr:colOff>47625</xdr:colOff>
                    <xdr:row>52</xdr:row>
                    <xdr:rowOff>104775</xdr:rowOff>
                  </from>
                  <to>
                    <xdr:col>1</xdr:col>
                    <xdr:colOff>228600</xdr:colOff>
                    <xdr:row>52</xdr:row>
                    <xdr:rowOff>314325</xdr:rowOff>
                  </to>
                </anchor>
              </controlPr>
            </control>
          </mc:Choice>
        </mc:AlternateContent>
        <mc:AlternateContent xmlns:mc="http://schemas.openxmlformats.org/markup-compatibility/2006">
          <mc:Choice Requires="x14">
            <control shapeId="1227" r:id="rId88" name="Check Box 203">
              <controlPr defaultSize="0" autoFill="0" autoLine="0" autoPict="0">
                <anchor moveWithCells="1">
                  <from>
                    <xdr:col>0</xdr:col>
                    <xdr:colOff>47625</xdr:colOff>
                    <xdr:row>55</xdr:row>
                    <xdr:rowOff>104775</xdr:rowOff>
                  </from>
                  <to>
                    <xdr:col>2</xdr:col>
                    <xdr:colOff>666750</xdr:colOff>
                    <xdr:row>55</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27</vt:i4>
      </vt:variant>
    </vt:vector>
  </HeadingPairs>
  <TitlesOfParts>
    <vt:vector size="28" baseType="lpstr">
      <vt:lpstr>Anlage zu § 6 Tragwerksplanung</vt:lpstr>
      <vt:lpstr>AWF_00</vt:lpstr>
      <vt:lpstr>AWF_000</vt:lpstr>
      <vt:lpstr>AWF_010</vt:lpstr>
      <vt:lpstr>AWF_020</vt:lpstr>
      <vt:lpstr>AWF_030</vt:lpstr>
      <vt:lpstr>AWF_040</vt:lpstr>
      <vt:lpstr>AWF_050</vt:lpstr>
      <vt:lpstr>AWF_060</vt:lpstr>
      <vt:lpstr>AWF_070</vt:lpstr>
      <vt:lpstr>AWF_080</vt:lpstr>
      <vt:lpstr>AWF_090</vt:lpstr>
      <vt:lpstr>AWF_100</vt:lpstr>
      <vt:lpstr>AWF_110</vt:lpstr>
      <vt:lpstr>AWF_120</vt:lpstr>
      <vt:lpstr>AWF_130</vt:lpstr>
      <vt:lpstr>AWF_140</vt:lpstr>
      <vt:lpstr>AWF_150</vt:lpstr>
      <vt:lpstr>AWF_160</vt:lpstr>
      <vt:lpstr>AWF_170</vt:lpstr>
      <vt:lpstr>AWF_180</vt:lpstr>
      <vt:lpstr>AWF_190</vt:lpstr>
      <vt:lpstr>AWF_200</vt:lpstr>
      <vt:lpstr>AWF_210</vt:lpstr>
      <vt:lpstr>AWF_220</vt:lpstr>
      <vt:lpstr>AWF_230</vt:lpstr>
      <vt:lpstr>'Anlage zu § 6 Tragwerksplanung'!Druckbereich</vt:lpstr>
      <vt:lpstr>'Anlage zu § 6 Tragwerksplanung'!Drucktitel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Freiheit, Andreas</dc:creator>
  <cp:lastModifiedBy>Stoll, Tatjana</cp:lastModifiedBy>
  <cp:lastPrinted>2026-06-22T12:37:04Z</cp:lastPrinted>
  <dcterms:created xsi:type="dcterms:W3CDTF">2025-10-27T12:06:00Z</dcterms:created>
  <dcterms:modified xsi:type="dcterms:W3CDTF">2026-06-25T06:40:22Z</dcterms:modified>
</cp:coreProperties>
</file>